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4940" windowHeight="9150" activeTab="0"/>
  </bookViews>
  <sheets>
    <sheet name="voting" sheetId="1" r:id="rId1"/>
  </sheets>
  <definedNames/>
  <calcPr fullCalcOnLoad="1"/>
</workbook>
</file>

<file path=xl/sharedStrings.xml><?xml version="1.0" encoding="utf-8"?>
<sst xmlns="http://schemas.openxmlformats.org/spreadsheetml/2006/main" count="279" uniqueCount="276">
  <si>
    <t>Fips</t>
  </si>
  <si>
    <t>Vstpart98</t>
  </si>
  <si>
    <t xml:space="preserve">Alton </t>
  </si>
  <si>
    <t xml:space="preserve">Barnstead </t>
  </si>
  <si>
    <t xml:space="preserve">Belmont </t>
  </si>
  <si>
    <t xml:space="preserve">Center Harbor </t>
  </si>
  <si>
    <t xml:space="preserve">Gilford </t>
  </si>
  <si>
    <t xml:space="preserve">Gilmanton </t>
  </si>
  <si>
    <t xml:space="preserve">Laconia </t>
  </si>
  <si>
    <t xml:space="preserve">Meredith </t>
  </si>
  <si>
    <t xml:space="preserve">New Hampton </t>
  </si>
  <si>
    <t xml:space="preserve">Sanbornton </t>
  </si>
  <si>
    <t xml:space="preserve">Tilton </t>
  </si>
  <si>
    <t xml:space="preserve">Albany </t>
  </si>
  <si>
    <t xml:space="preserve">Bartlett </t>
  </si>
  <si>
    <t xml:space="preserve">Brookfield </t>
  </si>
  <si>
    <t xml:space="preserve">Chatham </t>
  </si>
  <si>
    <t xml:space="preserve">Conway </t>
  </si>
  <si>
    <t xml:space="preserve">Eaton </t>
  </si>
  <si>
    <t xml:space="preserve">Effingham </t>
  </si>
  <si>
    <t xml:space="preserve">Freedom </t>
  </si>
  <si>
    <t>Hale's location</t>
  </si>
  <si>
    <t xml:space="preserve">Hart's Location </t>
  </si>
  <si>
    <t xml:space="preserve">Jackson </t>
  </si>
  <si>
    <t xml:space="preserve">Madison </t>
  </si>
  <si>
    <t xml:space="preserve">Moultonborough </t>
  </si>
  <si>
    <t xml:space="preserve">Ossipee </t>
  </si>
  <si>
    <t xml:space="preserve">Sandwich </t>
  </si>
  <si>
    <t xml:space="preserve">Tamworth </t>
  </si>
  <si>
    <t xml:space="preserve">Tuftonboro </t>
  </si>
  <si>
    <t xml:space="preserve">Wakefield </t>
  </si>
  <si>
    <t xml:space="preserve">Wolfeboro </t>
  </si>
  <si>
    <t xml:space="preserve">Alstead </t>
  </si>
  <si>
    <t xml:space="preserve">Chesterfield </t>
  </si>
  <si>
    <t xml:space="preserve">Dublin </t>
  </si>
  <si>
    <t xml:space="preserve">Fitzwilliam </t>
  </si>
  <si>
    <t xml:space="preserve">Gilsum </t>
  </si>
  <si>
    <t xml:space="preserve">Harrisville </t>
  </si>
  <si>
    <t xml:space="preserve">Hinsdale </t>
  </si>
  <si>
    <t xml:space="preserve">Jaffrey </t>
  </si>
  <si>
    <t xml:space="preserve">Keene </t>
  </si>
  <si>
    <t xml:space="preserve">Marlborough </t>
  </si>
  <si>
    <t xml:space="preserve">Marlow </t>
  </si>
  <si>
    <t xml:space="preserve">Nelson </t>
  </si>
  <si>
    <t xml:space="preserve">Richmond </t>
  </si>
  <si>
    <t xml:space="preserve">Rindge </t>
  </si>
  <si>
    <t xml:space="preserve">Roxbury </t>
  </si>
  <si>
    <t xml:space="preserve">Stoddard </t>
  </si>
  <si>
    <t xml:space="preserve">Sullivan </t>
  </si>
  <si>
    <t xml:space="preserve">Surry </t>
  </si>
  <si>
    <t xml:space="preserve">Swanzey </t>
  </si>
  <si>
    <t xml:space="preserve">Troy </t>
  </si>
  <si>
    <t xml:space="preserve">Walpole </t>
  </si>
  <si>
    <t xml:space="preserve">Westmoreland </t>
  </si>
  <si>
    <t xml:space="preserve">Winchester </t>
  </si>
  <si>
    <t>Atkinson &amp; Gilmanton Academy grant</t>
  </si>
  <si>
    <t>Beans grant</t>
  </si>
  <si>
    <t>Beans purchase</t>
  </si>
  <si>
    <t xml:space="preserve">Berlin </t>
  </si>
  <si>
    <t xml:space="preserve">Cambridge </t>
  </si>
  <si>
    <t xml:space="preserve">Carroll </t>
  </si>
  <si>
    <t>Chandlers purchase</t>
  </si>
  <si>
    <t xml:space="preserve">Clarksville </t>
  </si>
  <si>
    <t xml:space="preserve">Colebrook </t>
  </si>
  <si>
    <t xml:space="preserve">Columbia </t>
  </si>
  <si>
    <t>Crawfords purchase</t>
  </si>
  <si>
    <t>Cutts grant</t>
  </si>
  <si>
    <t xml:space="preserve">Dalton </t>
  </si>
  <si>
    <t>Dixs grant</t>
  </si>
  <si>
    <t xml:space="preserve">Dixville </t>
  </si>
  <si>
    <t xml:space="preserve">Dummer </t>
  </si>
  <si>
    <t xml:space="preserve">Errol </t>
  </si>
  <si>
    <t>Ervings location</t>
  </si>
  <si>
    <t xml:space="preserve">Gorham </t>
  </si>
  <si>
    <t>Greens grant</t>
  </si>
  <si>
    <t>Hadleys purchase</t>
  </si>
  <si>
    <t xml:space="preserve">Jefferson </t>
  </si>
  <si>
    <t>Kilkenny</t>
  </si>
  <si>
    <t xml:space="preserve">Lancaster </t>
  </si>
  <si>
    <t>Low and Burbanks grant</t>
  </si>
  <si>
    <t>Martins location</t>
  </si>
  <si>
    <t xml:space="preserve">Milan </t>
  </si>
  <si>
    <t xml:space="preserve">Millsfield </t>
  </si>
  <si>
    <t xml:space="preserve">Northumberland </t>
  </si>
  <si>
    <t xml:space="preserve">Odell </t>
  </si>
  <si>
    <t>Pinkhams grant</t>
  </si>
  <si>
    <t xml:space="preserve">Pittsburg </t>
  </si>
  <si>
    <t xml:space="preserve">Randolph </t>
  </si>
  <si>
    <t>Sargents purchase</t>
  </si>
  <si>
    <t>Second College grant</t>
  </si>
  <si>
    <t xml:space="preserve">Shelburne </t>
  </si>
  <si>
    <t xml:space="preserve">Stark </t>
  </si>
  <si>
    <t>Stewartstown</t>
  </si>
  <si>
    <t xml:space="preserve">Stratford </t>
  </si>
  <si>
    <t xml:space="preserve">Success </t>
  </si>
  <si>
    <t>Thompson and Meserves purchase</t>
  </si>
  <si>
    <t>Wentworths location</t>
  </si>
  <si>
    <t xml:space="preserve">Whitefield </t>
  </si>
  <si>
    <t xml:space="preserve">Alexandria </t>
  </si>
  <si>
    <t xml:space="preserve">Ashland </t>
  </si>
  <si>
    <t xml:space="preserve">Bath </t>
  </si>
  <si>
    <t xml:space="preserve">Benton </t>
  </si>
  <si>
    <t xml:space="preserve">Bethlehem </t>
  </si>
  <si>
    <t xml:space="preserve">Bridgewater </t>
  </si>
  <si>
    <t xml:space="preserve">Bristol </t>
  </si>
  <si>
    <t xml:space="preserve">Campton </t>
  </si>
  <si>
    <t xml:space="preserve">Canaan </t>
  </si>
  <si>
    <t xml:space="preserve">Dorchester </t>
  </si>
  <si>
    <t xml:space="preserve">Easton </t>
  </si>
  <si>
    <t xml:space="preserve">Ellsworth </t>
  </si>
  <si>
    <t xml:space="preserve">Enfield </t>
  </si>
  <si>
    <t xml:space="preserve">Franconia </t>
  </si>
  <si>
    <t xml:space="preserve">Grafton </t>
  </si>
  <si>
    <t xml:space="preserve">Groton </t>
  </si>
  <si>
    <t xml:space="preserve">Hanover </t>
  </si>
  <si>
    <t xml:space="preserve">Haverhill </t>
  </si>
  <si>
    <t xml:space="preserve">Hebron </t>
  </si>
  <si>
    <t xml:space="preserve">Holderness </t>
  </si>
  <si>
    <t xml:space="preserve">Landaff </t>
  </si>
  <si>
    <t xml:space="preserve">Lebanon </t>
  </si>
  <si>
    <t xml:space="preserve">Lincoln </t>
  </si>
  <si>
    <t xml:space="preserve">Lisbon </t>
  </si>
  <si>
    <t xml:space="preserve">Littleton </t>
  </si>
  <si>
    <t xml:space="preserve">Lyman </t>
  </si>
  <si>
    <t xml:space="preserve">Lyme </t>
  </si>
  <si>
    <t xml:space="preserve">Monroe </t>
  </si>
  <si>
    <t xml:space="preserve">Orange </t>
  </si>
  <si>
    <t xml:space="preserve">Orford </t>
  </si>
  <si>
    <t xml:space="preserve">Piermont </t>
  </si>
  <si>
    <t xml:space="preserve">Plymouth </t>
  </si>
  <si>
    <t xml:space="preserve">Rumney </t>
  </si>
  <si>
    <t xml:space="preserve">Sugar Hill </t>
  </si>
  <si>
    <t xml:space="preserve">Thornton </t>
  </si>
  <si>
    <t xml:space="preserve">Warren </t>
  </si>
  <si>
    <t xml:space="preserve">Waterville Valley </t>
  </si>
  <si>
    <t xml:space="preserve">Wentworth </t>
  </si>
  <si>
    <t xml:space="preserve">Woodstock </t>
  </si>
  <si>
    <t>Unorganized Territory</t>
  </si>
  <si>
    <t xml:space="preserve">Amherst </t>
  </si>
  <si>
    <t xml:space="preserve">Antrim </t>
  </si>
  <si>
    <t xml:space="preserve">Bedford </t>
  </si>
  <si>
    <t xml:space="preserve">Bennington </t>
  </si>
  <si>
    <t xml:space="preserve">Brookline </t>
  </si>
  <si>
    <t xml:space="preserve">Deering </t>
  </si>
  <si>
    <t xml:space="preserve">Francestown </t>
  </si>
  <si>
    <t>Goffstown</t>
  </si>
  <si>
    <t xml:space="preserve">Greenfield </t>
  </si>
  <si>
    <t xml:space="preserve">Greenville </t>
  </si>
  <si>
    <t xml:space="preserve">Hancock </t>
  </si>
  <si>
    <t xml:space="preserve">Hillsborough </t>
  </si>
  <si>
    <t xml:space="preserve">Hollis </t>
  </si>
  <si>
    <t xml:space="preserve">Hudson </t>
  </si>
  <si>
    <t xml:space="preserve">Litchfield </t>
  </si>
  <si>
    <t xml:space="preserve">Lyndeborough </t>
  </si>
  <si>
    <t xml:space="preserve">Manchester </t>
  </si>
  <si>
    <t xml:space="preserve">Mason </t>
  </si>
  <si>
    <t xml:space="preserve">Merrimack </t>
  </si>
  <si>
    <t xml:space="preserve">Milford </t>
  </si>
  <si>
    <t xml:space="preserve">Mont Vernon </t>
  </si>
  <si>
    <t xml:space="preserve">Nashua </t>
  </si>
  <si>
    <t xml:space="preserve">New Boston </t>
  </si>
  <si>
    <t xml:space="preserve">New Ipswich </t>
  </si>
  <si>
    <t xml:space="preserve">Pelham </t>
  </si>
  <si>
    <t xml:space="preserve">Peterborough </t>
  </si>
  <si>
    <t xml:space="preserve">Sharon </t>
  </si>
  <si>
    <t xml:space="preserve">Temple </t>
  </si>
  <si>
    <t xml:space="preserve">Weare </t>
  </si>
  <si>
    <t xml:space="preserve">Wilton </t>
  </si>
  <si>
    <t xml:space="preserve">Windsor </t>
  </si>
  <si>
    <t>Allenstown</t>
  </si>
  <si>
    <t xml:space="preserve">Andover </t>
  </si>
  <si>
    <t xml:space="preserve">Boscawen </t>
  </si>
  <si>
    <t xml:space="preserve">Bow </t>
  </si>
  <si>
    <t xml:space="preserve">Bradford </t>
  </si>
  <si>
    <t xml:space="preserve">Canterbury </t>
  </si>
  <si>
    <t xml:space="preserve">Chichester </t>
  </si>
  <si>
    <t xml:space="preserve">Concord </t>
  </si>
  <si>
    <t xml:space="preserve">Danbury </t>
  </si>
  <si>
    <t xml:space="preserve">Dunbarton </t>
  </si>
  <si>
    <t xml:space="preserve">Epsom </t>
  </si>
  <si>
    <t xml:space="preserve">Franklin </t>
  </si>
  <si>
    <t xml:space="preserve">Henniker </t>
  </si>
  <si>
    <t xml:space="preserve">Hill </t>
  </si>
  <si>
    <t xml:space="preserve">Hooksett </t>
  </si>
  <si>
    <t xml:space="preserve">Hopkinton </t>
  </si>
  <si>
    <t xml:space="preserve">Loudon </t>
  </si>
  <si>
    <t xml:space="preserve">Newbury </t>
  </si>
  <si>
    <t xml:space="preserve">New London </t>
  </si>
  <si>
    <t xml:space="preserve">Northfield </t>
  </si>
  <si>
    <t xml:space="preserve">Pembroke </t>
  </si>
  <si>
    <t xml:space="preserve">Pittsfield </t>
  </si>
  <si>
    <t xml:space="preserve">Salisbury </t>
  </si>
  <si>
    <t xml:space="preserve">Sutton </t>
  </si>
  <si>
    <t xml:space="preserve">Warner </t>
  </si>
  <si>
    <t xml:space="preserve">Webster </t>
  </si>
  <si>
    <t xml:space="preserve">Wilmot </t>
  </si>
  <si>
    <t xml:space="preserve">Atkinson </t>
  </si>
  <si>
    <t xml:space="preserve">Auburn </t>
  </si>
  <si>
    <t xml:space="preserve">Brentwood </t>
  </si>
  <si>
    <t xml:space="preserve">Candia </t>
  </si>
  <si>
    <t xml:space="preserve">Chester </t>
  </si>
  <si>
    <t xml:space="preserve">Danville </t>
  </si>
  <si>
    <t xml:space="preserve">Deerfield </t>
  </si>
  <si>
    <t xml:space="preserve">Derry </t>
  </si>
  <si>
    <t xml:space="preserve">East Kingston </t>
  </si>
  <si>
    <t xml:space="preserve">Epping </t>
  </si>
  <si>
    <t xml:space="preserve">Exeter </t>
  </si>
  <si>
    <t xml:space="preserve">Fremont </t>
  </si>
  <si>
    <t xml:space="preserve">Greenland </t>
  </si>
  <si>
    <t xml:space="preserve">Hampstead </t>
  </si>
  <si>
    <t xml:space="preserve">Hampton Falls </t>
  </si>
  <si>
    <t xml:space="preserve">Hampton </t>
  </si>
  <si>
    <t xml:space="preserve">Kensington </t>
  </si>
  <si>
    <t xml:space="preserve">Kingston </t>
  </si>
  <si>
    <t xml:space="preserve">Londonderry </t>
  </si>
  <si>
    <t xml:space="preserve">New Castle </t>
  </si>
  <si>
    <t xml:space="preserve">Newfields </t>
  </si>
  <si>
    <t xml:space="preserve">Newington </t>
  </si>
  <si>
    <t xml:space="preserve">Newmarket </t>
  </si>
  <si>
    <t xml:space="preserve">Newton </t>
  </si>
  <si>
    <t xml:space="preserve">North Hampton </t>
  </si>
  <si>
    <t xml:space="preserve">Northwood </t>
  </si>
  <si>
    <t xml:space="preserve">Nottingham </t>
  </si>
  <si>
    <t xml:space="preserve">Plaistow </t>
  </si>
  <si>
    <t xml:space="preserve">Portsmouth </t>
  </si>
  <si>
    <t xml:space="preserve">Raymond </t>
  </si>
  <si>
    <t xml:space="preserve">Rye </t>
  </si>
  <si>
    <t xml:space="preserve">Salem </t>
  </si>
  <si>
    <t xml:space="preserve">Sandown </t>
  </si>
  <si>
    <t xml:space="preserve">Seabrook </t>
  </si>
  <si>
    <t xml:space="preserve">South Hampton </t>
  </si>
  <si>
    <t xml:space="preserve">Stratham </t>
  </si>
  <si>
    <t xml:space="preserve">Windham </t>
  </si>
  <si>
    <t xml:space="preserve">Barrington </t>
  </si>
  <si>
    <t xml:space="preserve">Dover </t>
  </si>
  <si>
    <t xml:space="preserve">Durham </t>
  </si>
  <si>
    <t xml:space="preserve">Farmington </t>
  </si>
  <si>
    <t xml:space="preserve">Lee </t>
  </si>
  <si>
    <t xml:space="preserve">Madbury </t>
  </si>
  <si>
    <t xml:space="preserve">Middleton </t>
  </si>
  <si>
    <t xml:space="preserve">Milton </t>
  </si>
  <si>
    <t xml:space="preserve">New Durham </t>
  </si>
  <si>
    <t xml:space="preserve">Rochester </t>
  </si>
  <si>
    <t xml:space="preserve">Rollinsford </t>
  </si>
  <si>
    <t xml:space="preserve">Somersworth </t>
  </si>
  <si>
    <t xml:space="preserve">Strafford </t>
  </si>
  <si>
    <t xml:space="preserve">Acworth </t>
  </si>
  <si>
    <t>Charlestown</t>
  </si>
  <si>
    <t xml:space="preserve">Claremont </t>
  </si>
  <si>
    <t xml:space="preserve">Cornish </t>
  </si>
  <si>
    <t xml:space="preserve">Croydon </t>
  </si>
  <si>
    <t xml:space="preserve">Goshen </t>
  </si>
  <si>
    <t xml:space="preserve">Grantham </t>
  </si>
  <si>
    <t xml:space="preserve">Langdon </t>
  </si>
  <si>
    <t xml:space="preserve">Lempster </t>
  </si>
  <si>
    <t xml:space="preserve">Newport </t>
  </si>
  <si>
    <t xml:space="preserve">Plainfield </t>
  </si>
  <si>
    <t xml:space="preserve">Springfield </t>
  </si>
  <si>
    <t xml:space="preserve">Sunapee </t>
  </si>
  <si>
    <t xml:space="preserve">Unity </t>
  </si>
  <si>
    <t xml:space="preserve">Washington </t>
  </si>
  <si>
    <t>Town</t>
  </si>
  <si>
    <t>Vregvote98</t>
  </si>
  <si>
    <t>Vregrep98</t>
  </si>
  <si>
    <t>Vregdem98</t>
  </si>
  <si>
    <t>Vregund98</t>
  </si>
  <si>
    <t>Vregvotep00</t>
  </si>
  <si>
    <t>Vregrepp00</t>
  </si>
  <si>
    <t>Vregdemp00</t>
  </si>
  <si>
    <t>Vregundp00</t>
  </si>
  <si>
    <t>Vfedpartp00</t>
  </si>
  <si>
    <t>Vdempartp00</t>
  </si>
  <si>
    <t>Vfedpartge00</t>
  </si>
  <si>
    <t>Vregvotege00</t>
  </si>
  <si>
    <t xml:space="preserve"> </t>
  </si>
  <si>
    <t>Vreppartp00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</si>
</sst>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tabSelected="1" workbookViewId="0" topLeftCell="G1">
      <selection activeCell="Q1" sqref="Q1"/>
    </sheetView>
  </sheetViews>
  <sheetFormatPr defaultColWidth="9.140625" defaultRowHeight="12.75"/>
  <cols>
    <col min="1" max="1" width="34.7109375" style="1" customWidth="1"/>
    <col min="2" max="2" width="10.28125" style="0" customWidth="1"/>
    <col min="3" max="3" width="13.28125" style="0" customWidth="1"/>
    <col min="4" max="4" width="11.00390625" style="0" customWidth="1"/>
    <col min="5" max="5" width="11.8515625" style="0" customWidth="1"/>
    <col min="6" max="6" width="11.7109375" style="0" customWidth="1"/>
    <col min="7" max="7" width="12.140625" style="0" customWidth="1"/>
    <col min="8" max="8" width="11.28125" style="0" customWidth="1"/>
    <col min="9" max="9" width="11.57421875" style="0" customWidth="1"/>
    <col min="10" max="10" width="12.140625" style="0" customWidth="1"/>
    <col min="11" max="15" width="12.421875" style="0" customWidth="1"/>
  </cols>
  <sheetData>
    <row r="1" spans="1:16" ht="12.75">
      <c r="A1" s="1" t="s">
        <v>261</v>
      </c>
      <c r="B1" t="s">
        <v>0</v>
      </c>
      <c r="C1" t="s">
        <v>273</v>
      </c>
      <c r="D1" t="s">
        <v>272</v>
      </c>
      <c r="E1" t="s">
        <v>266</v>
      </c>
      <c r="F1" t="s">
        <v>267</v>
      </c>
      <c r="G1" t="s">
        <v>268</v>
      </c>
      <c r="H1" t="s">
        <v>269</v>
      </c>
      <c r="I1" t="s">
        <v>270</v>
      </c>
      <c r="J1" t="s">
        <v>275</v>
      </c>
      <c r="K1" t="s">
        <v>271</v>
      </c>
      <c r="L1" t="s">
        <v>262</v>
      </c>
      <c r="M1" t="s">
        <v>263</v>
      </c>
      <c r="N1" t="s">
        <v>264</v>
      </c>
      <c r="O1" t="s">
        <v>265</v>
      </c>
      <c r="P1" t="s">
        <v>1</v>
      </c>
    </row>
    <row r="2" spans="1:16" ht="12.75">
      <c r="A2" s="1" t="s">
        <v>2</v>
      </c>
      <c r="B2">
        <v>1005</v>
      </c>
      <c r="C2">
        <v>3628</v>
      </c>
      <c r="D2">
        <v>2409</v>
      </c>
      <c r="E2">
        <v>3390</v>
      </c>
      <c r="F2">
        <v>1561</v>
      </c>
      <c r="G2">
        <v>540</v>
      </c>
      <c r="H2">
        <v>1289</v>
      </c>
      <c r="I2">
        <v>1801</v>
      </c>
      <c r="J2">
        <v>1414</v>
      </c>
      <c r="K2">
        <v>387</v>
      </c>
      <c r="L2">
        <v>3328</v>
      </c>
      <c r="M2">
        <v>1589</v>
      </c>
      <c r="N2">
        <v>542</v>
      </c>
      <c r="O2">
        <v>1197</v>
      </c>
      <c r="P2">
        <v>1339</v>
      </c>
    </row>
    <row r="3" spans="1:16" ht="12.75">
      <c r="A3" s="1" t="s">
        <v>3</v>
      </c>
      <c r="B3">
        <v>1010</v>
      </c>
      <c r="C3">
        <v>2665</v>
      </c>
      <c r="D3">
        <v>1857</v>
      </c>
      <c r="E3">
        <v>2420</v>
      </c>
      <c r="F3">
        <v>1041</v>
      </c>
      <c r="G3">
        <v>577</v>
      </c>
      <c r="H3">
        <v>802</v>
      </c>
      <c r="I3">
        <v>1281</v>
      </c>
      <c r="J3">
        <v>862</v>
      </c>
      <c r="K3">
        <v>419</v>
      </c>
      <c r="L3">
        <v>2188</v>
      </c>
      <c r="M3">
        <v>864</v>
      </c>
      <c r="N3">
        <v>501</v>
      </c>
      <c r="O3">
        <v>823</v>
      </c>
      <c r="P3">
        <v>999</v>
      </c>
    </row>
    <row r="4" spans="1:16" ht="12.75">
      <c r="A4" s="1" t="s">
        <v>4</v>
      </c>
      <c r="B4">
        <v>1015</v>
      </c>
      <c r="C4">
        <v>4131</v>
      </c>
      <c r="D4">
        <v>2670</v>
      </c>
      <c r="E4">
        <v>3734</v>
      </c>
      <c r="F4">
        <v>1572</v>
      </c>
      <c r="G4">
        <v>870</v>
      </c>
      <c r="H4">
        <v>1292</v>
      </c>
      <c r="I4">
        <v>1733</v>
      </c>
      <c r="J4">
        <v>1168</v>
      </c>
      <c r="K4">
        <v>565</v>
      </c>
      <c r="L4">
        <v>3497</v>
      </c>
      <c r="M4">
        <v>1506</v>
      </c>
      <c r="N4">
        <v>876</v>
      </c>
      <c r="O4">
        <v>1115</v>
      </c>
      <c r="P4">
        <v>1350</v>
      </c>
    </row>
    <row r="5" spans="1:16" ht="12.75">
      <c r="A5" s="1" t="s">
        <v>5</v>
      </c>
      <c r="B5">
        <v>1020</v>
      </c>
      <c r="C5">
        <v>784</v>
      </c>
      <c r="D5">
        <v>618</v>
      </c>
      <c r="E5">
        <v>714</v>
      </c>
      <c r="F5">
        <v>261</v>
      </c>
      <c r="G5">
        <v>150</v>
      </c>
      <c r="H5">
        <v>303</v>
      </c>
      <c r="I5">
        <v>446</v>
      </c>
      <c r="J5">
        <v>319</v>
      </c>
      <c r="K5">
        <v>127</v>
      </c>
      <c r="L5">
        <v>761</v>
      </c>
      <c r="M5">
        <v>316</v>
      </c>
      <c r="N5">
        <v>217</v>
      </c>
      <c r="O5">
        <v>228</v>
      </c>
      <c r="P5">
        <v>376</v>
      </c>
    </row>
    <row r="6" spans="1:16" ht="12.75">
      <c r="A6" s="1" t="s">
        <v>6</v>
      </c>
      <c r="B6">
        <v>1025</v>
      </c>
      <c r="C6">
        <v>6448</v>
      </c>
      <c r="D6">
        <v>3976</v>
      </c>
      <c r="E6">
        <v>6089</v>
      </c>
      <c r="F6">
        <v>2420</v>
      </c>
      <c r="G6">
        <v>1067</v>
      </c>
      <c r="H6">
        <v>2602</v>
      </c>
      <c r="I6">
        <v>2750</v>
      </c>
      <c r="J6">
        <v>1951</v>
      </c>
      <c r="K6">
        <v>799</v>
      </c>
      <c r="L6">
        <v>5855</v>
      </c>
      <c r="M6">
        <v>2397</v>
      </c>
      <c r="N6">
        <v>1065</v>
      </c>
      <c r="O6">
        <v>2393</v>
      </c>
      <c r="P6">
        <v>2076</v>
      </c>
    </row>
    <row r="7" spans="1:16" ht="12.75">
      <c r="A7" s="1" t="s">
        <v>7</v>
      </c>
      <c r="B7">
        <v>1030</v>
      </c>
      <c r="C7">
        <v>1958</v>
      </c>
      <c r="D7">
        <v>1583</v>
      </c>
      <c r="E7">
        <v>1785</v>
      </c>
      <c r="F7">
        <v>833</v>
      </c>
      <c r="G7">
        <v>347</v>
      </c>
      <c r="H7">
        <v>605</v>
      </c>
      <c r="I7">
        <v>1101</v>
      </c>
      <c r="J7">
        <v>767</v>
      </c>
      <c r="K7">
        <v>334</v>
      </c>
      <c r="L7">
        <v>1648</v>
      </c>
      <c r="M7">
        <v>731</v>
      </c>
      <c r="N7">
        <v>321</v>
      </c>
      <c r="O7">
        <v>596</v>
      </c>
      <c r="P7">
        <v>853</v>
      </c>
    </row>
    <row r="8" spans="1:16" ht="12.75">
      <c r="A8" s="1" t="s">
        <v>8</v>
      </c>
      <c r="B8">
        <v>1035</v>
      </c>
      <c r="C8">
        <f>+SUM(2214+1646+1635+1758+1336+1705)</f>
        <v>10294</v>
      </c>
      <c r="D8">
        <f>+SUM(1528+1184+1110+1344+953+1222)</f>
        <v>7341</v>
      </c>
      <c r="E8">
        <v>9296</v>
      </c>
      <c r="F8">
        <v>3929</v>
      </c>
      <c r="G8">
        <v>2323</v>
      </c>
      <c r="H8">
        <v>3044</v>
      </c>
      <c r="I8">
        <v>5142</v>
      </c>
      <c r="J8">
        <v>3330</v>
      </c>
      <c r="K8">
        <v>1812</v>
      </c>
      <c r="L8">
        <v>9246</v>
      </c>
      <c r="M8">
        <v>3920</v>
      </c>
      <c r="N8">
        <v>2324</v>
      </c>
      <c r="O8">
        <v>3002</v>
      </c>
      <c r="P8">
        <v>4048</v>
      </c>
    </row>
    <row r="9" spans="1:16" ht="12.75">
      <c r="A9" s="1" t="s">
        <v>9</v>
      </c>
      <c r="B9">
        <v>1040</v>
      </c>
      <c r="C9">
        <v>4344</v>
      </c>
      <c r="D9">
        <v>3082</v>
      </c>
      <c r="E9">
        <v>4218</v>
      </c>
      <c r="F9">
        <v>1859</v>
      </c>
      <c r="G9">
        <v>743</v>
      </c>
      <c r="H9">
        <v>1616</v>
      </c>
      <c r="I9">
        <v>2242</v>
      </c>
      <c r="J9">
        <v>1616</v>
      </c>
      <c r="K9">
        <v>626</v>
      </c>
      <c r="L9">
        <v>4021</v>
      </c>
      <c r="M9">
        <v>1828</v>
      </c>
      <c r="N9">
        <v>728</v>
      </c>
      <c r="O9">
        <v>1465</v>
      </c>
      <c r="P9">
        <v>1827</v>
      </c>
    </row>
    <row r="10" spans="1:16" ht="12.75">
      <c r="A10" s="1" t="s">
        <v>10</v>
      </c>
      <c r="B10">
        <v>1045</v>
      </c>
      <c r="C10">
        <v>1076</v>
      </c>
      <c r="D10">
        <v>1020</v>
      </c>
      <c r="E10">
        <v>1039</v>
      </c>
      <c r="F10">
        <v>487</v>
      </c>
      <c r="G10">
        <v>255</v>
      </c>
      <c r="H10">
        <v>297</v>
      </c>
      <c r="I10">
        <v>707</v>
      </c>
      <c r="J10">
        <v>445</v>
      </c>
      <c r="K10">
        <v>262</v>
      </c>
      <c r="L10">
        <v>1052</v>
      </c>
      <c r="M10">
        <v>511</v>
      </c>
      <c r="N10">
        <v>268</v>
      </c>
      <c r="O10">
        <v>273</v>
      </c>
      <c r="P10">
        <v>584</v>
      </c>
    </row>
    <row r="11" spans="1:16" ht="12.75">
      <c r="A11" s="1" t="s">
        <v>11</v>
      </c>
      <c r="B11">
        <v>1050</v>
      </c>
      <c r="C11">
        <v>1932</v>
      </c>
      <c r="D11">
        <v>1446</v>
      </c>
      <c r="E11">
        <v>1804</v>
      </c>
      <c r="F11">
        <v>594</v>
      </c>
      <c r="G11">
        <v>423</v>
      </c>
      <c r="H11">
        <v>787</v>
      </c>
      <c r="I11">
        <v>1015</v>
      </c>
      <c r="J11">
        <v>651</v>
      </c>
      <c r="K11">
        <v>364</v>
      </c>
      <c r="L11">
        <v>1701</v>
      </c>
      <c r="M11">
        <v>702</v>
      </c>
      <c r="N11">
        <v>451</v>
      </c>
      <c r="O11">
        <v>548</v>
      </c>
      <c r="P11">
        <v>888</v>
      </c>
    </row>
    <row r="12" spans="1:16" ht="12.75">
      <c r="A12" s="1" t="s">
        <v>12</v>
      </c>
      <c r="B12">
        <v>1055</v>
      </c>
      <c r="C12">
        <v>1868</v>
      </c>
      <c r="D12">
        <v>1445</v>
      </c>
      <c r="E12">
        <v>1813</v>
      </c>
      <c r="F12">
        <v>721</v>
      </c>
      <c r="G12">
        <v>408</v>
      </c>
      <c r="H12">
        <v>684</v>
      </c>
      <c r="I12">
        <v>1007</v>
      </c>
      <c r="J12">
        <v>653</v>
      </c>
      <c r="K12">
        <v>354</v>
      </c>
      <c r="L12">
        <v>1677</v>
      </c>
      <c r="M12">
        <v>707</v>
      </c>
      <c r="N12">
        <v>414</v>
      </c>
      <c r="O12">
        <v>556</v>
      </c>
      <c r="P12">
        <v>803</v>
      </c>
    </row>
    <row r="13" spans="1:16" ht="12.75">
      <c r="A13" s="1" t="s">
        <v>13</v>
      </c>
      <c r="B13">
        <v>3005</v>
      </c>
      <c r="C13">
        <v>490</v>
      </c>
      <c r="D13">
        <v>326</v>
      </c>
      <c r="E13">
        <v>428</v>
      </c>
      <c r="F13">
        <v>88</v>
      </c>
      <c r="G13">
        <v>120</v>
      </c>
      <c r="H13">
        <v>220</v>
      </c>
      <c r="I13">
        <v>190</v>
      </c>
      <c r="J13">
        <v>116</v>
      </c>
      <c r="K13">
        <v>74</v>
      </c>
      <c r="L13">
        <v>440</v>
      </c>
      <c r="M13">
        <v>132</v>
      </c>
      <c r="N13">
        <v>85</v>
      </c>
      <c r="O13">
        <v>223</v>
      </c>
      <c r="P13">
        <v>184</v>
      </c>
    </row>
    <row r="14" spans="1:16" ht="12.75">
      <c r="A14" s="1" t="s">
        <v>14</v>
      </c>
      <c r="B14">
        <v>3010</v>
      </c>
      <c r="C14">
        <v>2701</v>
      </c>
      <c r="D14">
        <v>1691</v>
      </c>
      <c r="E14">
        <v>2472</v>
      </c>
      <c r="F14">
        <v>873</v>
      </c>
      <c r="G14">
        <v>319</v>
      </c>
      <c r="H14">
        <v>1280</v>
      </c>
      <c r="I14">
        <v>1095</v>
      </c>
      <c r="J14">
        <v>747</v>
      </c>
      <c r="K14">
        <v>348</v>
      </c>
      <c r="L14">
        <v>2423</v>
      </c>
      <c r="M14">
        <v>903</v>
      </c>
      <c r="N14">
        <v>325</v>
      </c>
      <c r="O14">
        <v>1195</v>
      </c>
      <c r="P14">
        <v>945</v>
      </c>
    </row>
    <row r="15" spans="1:16" ht="12.75">
      <c r="A15" s="1" t="s">
        <v>15</v>
      </c>
      <c r="B15">
        <v>3015</v>
      </c>
      <c r="C15">
        <v>400</v>
      </c>
      <c r="D15">
        <v>365</v>
      </c>
      <c r="E15">
        <v>403</v>
      </c>
      <c r="F15">
        <v>223</v>
      </c>
      <c r="G15">
        <v>62</v>
      </c>
      <c r="H15">
        <v>118</v>
      </c>
      <c r="I15">
        <v>259</v>
      </c>
      <c r="J15">
        <v>202</v>
      </c>
      <c r="K15">
        <v>57</v>
      </c>
      <c r="L15">
        <v>389</v>
      </c>
      <c r="M15">
        <v>213</v>
      </c>
      <c r="N15">
        <v>62</v>
      </c>
      <c r="O15">
        <v>114</v>
      </c>
      <c r="P15">
        <v>223</v>
      </c>
    </row>
    <row r="16" spans="1:16" ht="12.75">
      <c r="A16" s="1" t="s">
        <v>16</v>
      </c>
      <c r="B16">
        <v>3020</v>
      </c>
      <c r="C16">
        <v>195</v>
      </c>
      <c r="D16">
        <v>150</v>
      </c>
      <c r="E16">
        <v>176</v>
      </c>
      <c r="F16">
        <v>84</v>
      </c>
      <c r="G16">
        <v>38</v>
      </c>
      <c r="H16">
        <v>54</v>
      </c>
      <c r="I16">
        <v>99</v>
      </c>
      <c r="J16">
        <v>67</v>
      </c>
      <c r="K16">
        <v>32</v>
      </c>
      <c r="L16">
        <v>176</v>
      </c>
      <c r="M16">
        <v>76</v>
      </c>
      <c r="N16">
        <v>34</v>
      </c>
      <c r="O16">
        <v>66</v>
      </c>
      <c r="P16">
        <v>83</v>
      </c>
    </row>
    <row r="17" spans="1:16" ht="12.75">
      <c r="A17" s="1" t="s">
        <v>17</v>
      </c>
      <c r="B17">
        <v>3025</v>
      </c>
      <c r="C17">
        <v>7466</v>
      </c>
      <c r="D17">
        <v>4913</v>
      </c>
      <c r="E17">
        <v>6806</v>
      </c>
      <c r="F17">
        <v>2645</v>
      </c>
      <c r="G17">
        <v>1344</v>
      </c>
      <c r="H17">
        <v>2817</v>
      </c>
      <c r="I17">
        <v>2687</v>
      </c>
      <c r="J17">
        <v>1798</v>
      </c>
      <c r="K17">
        <v>889</v>
      </c>
      <c r="L17">
        <v>6511</v>
      </c>
      <c r="M17">
        <v>2513</v>
      </c>
      <c r="N17">
        <v>1248</v>
      </c>
      <c r="O17">
        <v>2750</v>
      </c>
      <c r="P17">
        <v>2173</v>
      </c>
    </row>
    <row r="18" spans="1:16" ht="12.75">
      <c r="A18" s="1" t="s">
        <v>18</v>
      </c>
      <c r="B18">
        <v>3030</v>
      </c>
      <c r="C18">
        <v>289</v>
      </c>
      <c r="D18">
        <v>250</v>
      </c>
      <c r="E18">
        <v>249</v>
      </c>
      <c r="F18">
        <v>111</v>
      </c>
      <c r="G18">
        <v>63</v>
      </c>
      <c r="H18">
        <v>75</v>
      </c>
      <c r="I18">
        <v>146</v>
      </c>
      <c r="J18">
        <v>95</v>
      </c>
      <c r="K18">
        <v>51</v>
      </c>
      <c r="L18">
        <v>237</v>
      </c>
      <c r="M18">
        <v>103</v>
      </c>
      <c r="N18">
        <v>58</v>
      </c>
      <c r="O18">
        <v>76</v>
      </c>
      <c r="P18">
        <v>135</v>
      </c>
    </row>
    <row r="19" spans="1:16" ht="12.75">
      <c r="A19" s="1" t="s">
        <v>19</v>
      </c>
      <c r="B19">
        <v>3035</v>
      </c>
      <c r="C19">
        <v>988</v>
      </c>
      <c r="D19">
        <v>619</v>
      </c>
      <c r="E19">
        <v>898</v>
      </c>
      <c r="F19">
        <v>316</v>
      </c>
      <c r="G19">
        <v>169</v>
      </c>
      <c r="H19">
        <v>413</v>
      </c>
      <c r="I19">
        <v>348</v>
      </c>
      <c r="J19">
        <v>240</v>
      </c>
      <c r="K19">
        <v>108</v>
      </c>
      <c r="L19">
        <v>805</v>
      </c>
      <c r="M19">
        <v>296</v>
      </c>
      <c r="N19">
        <v>164</v>
      </c>
      <c r="O19">
        <v>345</v>
      </c>
      <c r="P19">
        <v>366</v>
      </c>
    </row>
    <row r="20" spans="1:16" ht="12.75">
      <c r="A20" s="1" t="s">
        <v>20</v>
      </c>
      <c r="B20">
        <v>3040</v>
      </c>
      <c r="C20">
        <v>1128</v>
      </c>
      <c r="D20">
        <v>829</v>
      </c>
      <c r="E20">
        <v>1025</v>
      </c>
      <c r="F20">
        <v>412</v>
      </c>
      <c r="G20">
        <v>144</v>
      </c>
      <c r="H20">
        <v>469</v>
      </c>
      <c r="I20">
        <v>489</v>
      </c>
      <c r="J20">
        <v>362</v>
      </c>
      <c r="K20">
        <v>127</v>
      </c>
      <c r="L20">
        <v>946</v>
      </c>
      <c r="M20">
        <v>398</v>
      </c>
      <c r="N20">
        <v>144</v>
      </c>
      <c r="O20">
        <v>404</v>
      </c>
      <c r="P20">
        <v>511</v>
      </c>
    </row>
    <row r="21" spans="1:16" ht="12.75">
      <c r="A21" s="1" t="s">
        <v>21</v>
      </c>
      <c r="B21">
        <v>3045</v>
      </c>
      <c r="C21">
        <v>70</v>
      </c>
      <c r="D21">
        <v>64</v>
      </c>
      <c r="E21">
        <v>53</v>
      </c>
      <c r="F21">
        <v>39</v>
      </c>
      <c r="G21">
        <v>2</v>
      </c>
      <c r="H21">
        <v>12</v>
      </c>
      <c r="I21">
        <v>36</v>
      </c>
      <c r="J21">
        <v>34</v>
      </c>
      <c r="K21">
        <v>2</v>
      </c>
      <c r="L21">
        <v>39</v>
      </c>
      <c r="M21">
        <v>21</v>
      </c>
      <c r="N21">
        <v>1</v>
      </c>
      <c r="O21">
        <v>17</v>
      </c>
      <c r="P21">
        <v>27</v>
      </c>
    </row>
    <row r="22" spans="1:16" ht="12.75">
      <c r="A22" s="1" t="s">
        <v>22</v>
      </c>
      <c r="B22">
        <v>3050</v>
      </c>
      <c r="C22">
        <v>33</v>
      </c>
      <c r="D22">
        <v>31</v>
      </c>
      <c r="E22">
        <v>28</v>
      </c>
      <c r="F22">
        <v>13</v>
      </c>
      <c r="G22">
        <v>7</v>
      </c>
      <c r="H22">
        <v>8</v>
      </c>
      <c r="I22">
        <v>27</v>
      </c>
      <c r="J22">
        <v>15</v>
      </c>
      <c r="K22">
        <v>12</v>
      </c>
      <c r="L22">
        <v>28</v>
      </c>
      <c r="M22">
        <v>12</v>
      </c>
      <c r="N22">
        <v>2</v>
      </c>
      <c r="O22">
        <v>14</v>
      </c>
      <c r="P22">
        <v>18</v>
      </c>
    </row>
    <row r="23" spans="1:16" ht="12.75">
      <c r="A23" s="1" t="s">
        <v>23</v>
      </c>
      <c r="B23">
        <v>3055</v>
      </c>
      <c r="C23">
        <v>775</v>
      </c>
      <c r="D23">
        <v>601</v>
      </c>
      <c r="E23">
        <v>731</v>
      </c>
      <c r="F23">
        <v>281</v>
      </c>
      <c r="G23">
        <v>107</v>
      </c>
      <c r="H23">
        <v>343</v>
      </c>
      <c r="I23">
        <v>468</v>
      </c>
      <c r="J23">
        <v>303</v>
      </c>
      <c r="K23">
        <v>165</v>
      </c>
      <c r="L23">
        <v>710</v>
      </c>
      <c r="M23">
        <v>261</v>
      </c>
      <c r="N23">
        <v>86</v>
      </c>
      <c r="O23">
        <v>363</v>
      </c>
      <c r="P23">
        <v>423</v>
      </c>
    </row>
    <row r="24" spans="1:16" ht="12.75">
      <c r="A24" s="1" t="s">
        <v>24</v>
      </c>
      <c r="B24">
        <v>3060</v>
      </c>
      <c r="C24">
        <v>1413</v>
      </c>
      <c r="D24">
        <v>1081</v>
      </c>
      <c r="E24">
        <v>1314</v>
      </c>
      <c r="F24">
        <v>578</v>
      </c>
      <c r="G24">
        <v>212</v>
      </c>
      <c r="H24">
        <v>524</v>
      </c>
      <c r="I24">
        <v>705</v>
      </c>
      <c r="J24">
        <v>489</v>
      </c>
      <c r="K24">
        <v>216</v>
      </c>
      <c r="L24">
        <v>1275</v>
      </c>
      <c r="M24">
        <v>561</v>
      </c>
      <c r="N24">
        <v>196</v>
      </c>
      <c r="O24">
        <v>518</v>
      </c>
      <c r="P24">
        <v>645</v>
      </c>
    </row>
    <row r="25" spans="1:16" ht="12.75">
      <c r="A25" s="1" t="s">
        <v>25</v>
      </c>
      <c r="B25">
        <v>3065</v>
      </c>
      <c r="C25">
        <v>4017</v>
      </c>
      <c r="D25">
        <v>2714</v>
      </c>
      <c r="E25">
        <v>3719</v>
      </c>
      <c r="F25">
        <v>1763</v>
      </c>
      <c r="G25">
        <v>428</v>
      </c>
      <c r="H25">
        <v>1528</v>
      </c>
      <c r="I25">
        <v>1918</v>
      </c>
      <c r="J25">
        <v>1532</v>
      </c>
      <c r="K25">
        <v>386</v>
      </c>
      <c r="L25">
        <v>3516</v>
      </c>
      <c r="M25">
        <v>1726</v>
      </c>
      <c r="N25">
        <v>425</v>
      </c>
      <c r="O25">
        <v>1365</v>
      </c>
      <c r="P25">
        <v>1561</v>
      </c>
    </row>
    <row r="26" spans="1:16" ht="12.75">
      <c r="A26" s="1" t="s">
        <v>26</v>
      </c>
      <c r="B26">
        <v>3070</v>
      </c>
      <c r="C26">
        <v>3054</v>
      </c>
      <c r="D26">
        <v>1834</v>
      </c>
      <c r="E26">
        <v>2804</v>
      </c>
      <c r="F26">
        <v>1108</v>
      </c>
      <c r="G26">
        <v>502</v>
      </c>
      <c r="H26">
        <v>1194</v>
      </c>
      <c r="I26">
        <v>1094</v>
      </c>
      <c r="J26">
        <v>788</v>
      </c>
      <c r="K26">
        <v>306</v>
      </c>
      <c r="L26">
        <v>2637</v>
      </c>
      <c r="M26">
        <v>1081</v>
      </c>
      <c r="N26">
        <v>477</v>
      </c>
      <c r="O26">
        <v>1079</v>
      </c>
      <c r="P26">
        <v>1059</v>
      </c>
    </row>
    <row r="27" spans="1:16" ht="12.75">
      <c r="A27" s="1" t="s">
        <v>27</v>
      </c>
      <c r="B27">
        <v>3075</v>
      </c>
      <c r="C27">
        <v>1062</v>
      </c>
      <c r="D27">
        <v>851</v>
      </c>
      <c r="E27">
        <v>1034</v>
      </c>
      <c r="F27">
        <v>479</v>
      </c>
      <c r="G27">
        <v>286</v>
      </c>
      <c r="H27">
        <v>269</v>
      </c>
      <c r="I27">
        <v>654</v>
      </c>
      <c r="J27">
        <v>390</v>
      </c>
      <c r="K27">
        <v>264</v>
      </c>
      <c r="L27">
        <v>1066</v>
      </c>
      <c r="M27">
        <v>516</v>
      </c>
      <c r="N27">
        <v>301</v>
      </c>
      <c r="O27">
        <v>249</v>
      </c>
      <c r="P27">
        <v>636</v>
      </c>
    </row>
    <row r="28" spans="1:16" ht="12.75">
      <c r="A28" s="1" t="s">
        <v>28</v>
      </c>
      <c r="B28">
        <v>3080</v>
      </c>
      <c r="C28">
        <v>2233</v>
      </c>
      <c r="D28">
        <v>1352</v>
      </c>
      <c r="E28">
        <v>1973</v>
      </c>
      <c r="F28">
        <v>890</v>
      </c>
      <c r="G28">
        <v>480</v>
      </c>
      <c r="H28">
        <v>603</v>
      </c>
      <c r="I28">
        <v>845</v>
      </c>
      <c r="J28">
        <v>542</v>
      </c>
      <c r="K28">
        <v>303</v>
      </c>
      <c r="L28">
        <v>1918</v>
      </c>
      <c r="M28">
        <v>854</v>
      </c>
      <c r="N28">
        <v>452</v>
      </c>
      <c r="O28">
        <v>612</v>
      </c>
      <c r="P28">
        <v>821</v>
      </c>
    </row>
    <row r="29" spans="1:16" ht="12.75">
      <c r="A29" s="1" t="s">
        <v>29</v>
      </c>
      <c r="B29">
        <v>3085</v>
      </c>
      <c r="C29">
        <v>1685</v>
      </c>
      <c r="D29">
        <v>1599</v>
      </c>
      <c r="E29">
        <v>1620</v>
      </c>
      <c r="F29">
        <v>889</v>
      </c>
      <c r="G29">
        <v>167</v>
      </c>
      <c r="H29">
        <v>564</v>
      </c>
      <c r="I29">
        <v>952</v>
      </c>
      <c r="J29">
        <v>789</v>
      </c>
      <c r="K29">
        <v>163</v>
      </c>
      <c r="L29">
        <v>1553</v>
      </c>
      <c r="M29">
        <v>901</v>
      </c>
      <c r="N29">
        <v>184</v>
      </c>
      <c r="O29">
        <v>468</v>
      </c>
      <c r="P29">
        <v>857</v>
      </c>
    </row>
    <row r="30" spans="1:16" ht="12.75">
      <c r="A30" s="1" t="s">
        <v>30</v>
      </c>
      <c r="B30">
        <v>3090</v>
      </c>
      <c r="C30">
        <v>3044</v>
      </c>
      <c r="D30">
        <v>2015</v>
      </c>
      <c r="E30">
        <v>2754</v>
      </c>
      <c r="F30">
        <v>1253</v>
      </c>
      <c r="G30">
        <v>475</v>
      </c>
      <c r="H30">
        <v>1026</v>
      </c>
      <c r="I30">
        <v>1252</v>
      </c>
      <c r="J30">
        <v>982</v>
      </c>
      <c r="K30">
        <v>270</v>
      </c>
      <c r="L30">
        <v>2619</v>
      </c>
      <c r="M30">
        <v>1095</v>
      </c>
      <c r="N30">
        <v>438</v>
      </c>
      <c r="O30">
        <v>1086</v>
      </c>
      <c r="P30">
        <v>1126</v>
      </c>
    </row>
    <row r="31" spans="1:16" ht="12.75">
      <c r="A31" s="1" t="s">
        <v>31</v>
      </c>
      <c r="B31">
        <v>3095</v>
      </c>
      <c r="C31">
        <v>4731</v>
      </c>
      <c r="D31">
        <v>3675</v>
      </c>
      <c r="E31">
        <v>4312</v>
      </c>
      <c r="F31">
        <v>2204</v>
      </c>
      <c r="G31">
        <v>650</v>
      </c>
      <c r="H31">
        <v>1458</v>
      </c>
      <c r="I31">
        <v>2674</v>
      </c>
      <c r="J31">
        <v>2047</v>
      </c>
      <c r="K31">
        <v>627</v>
      </c>
      <c r="L31">
        <v>3962</v>
      </c>
      <c r="M31">
        <v>1854</v>
      </c>
      <c r="N31">
        <v>454</v>
      </c>
      <c r="O31">
        <v>1654</v>
      </c>
      <c r="P31">
        <v>2195</v>
      </c>
    </row>
    <row r="32" spans="1:16" ht="12.75">
      <c r="A32" s="1" t="s">
        <v>32</v>
      </c>
      <c r="B32">
        <v>5005</v>
      </c>
      <c r="C32">
        <v>1409</v>
      </c>
      <c r="D32">
        <v>962</v>
      </c>
      <c r="E32">
        <v>1218</v>
      </c>
      <c r="F32">
        <v>398</v>
      </c>
      <c r="G32">
        <v>339</v>
      </c>
      <c r="H32">
        <v>481</v>
      </c>
      <c r="I32">
        <v>648</v>
      </c>
      <c r="J32">
        <v>358</v>
      </c>
      <c r="K32">
        <v>290</v>
      </c>
      <c r="L32" s="3">
        <v>1198</v>
      </c>
      <c r="M32">
        <v>397</v>
      </c>
      <c r="N32">
        <v>345</v>
      </c>
      <c r="O32">
        <v>456</v>
      </c>
      <c r="P32">
        <v>570</v>
      </c>
    </row>
    <row r="33" spans="1:16" ht="12.75">
      <c r="A33" s="1" t="s">
        <v>33</v>
      </c>
      <c r="B33">
        <v>5010</v>
      </c>
      <c r="C33">
        <v>2488</v>
      </c>
      <c r="D33">
        <v>1821</v>
      </c>
      <c r="E33">
        <v>2240</v>
      </c>
      <c r="F33">
        <v>914</v>
      </c>
      <c r="G33">
        <v>661</v>
      </c>
      <c r="H33">
        <v>665</v>
      </c>
      <c r="I33">
        <v>1157</v>
      </c>
      <c r="J33">
        <v>704</v>
      </c>
      <c r="K33">
        <v>453</v>
      </c>
      <c r="L33">
        <v>2134</v>
      </c>
      <c r="M33">
        <v>858</v>
      </c>
      <c r="N33">
        <v>596</v>
      </c>
      <c r="O33">
        <v>680</v>
      </c>
      <c r="P33">
        <v>1103</v>
      </c>
    </row>
    <row r="34" spans="1:16" ht="12.75">
      <c r="A34" s="1" t="s">
        <v>34</v>
      </c>
      <c r="B34">
        <v>5015</v>
      </c>
      <c r="C34">
        <v>1334</v>
      </c>
      <c r="D34">
        <v>923</v>
      </c>
      <c r="E34">
        <v>1256</v>
      </c>
      <c r="F34">
        <v>592</v>
      </c>
      <c r="G34">
        <v>325</v>
      </c>
      <c r="H34">
        <v>339</v>
      </c>
      <c r="I34">
        <v>724</v>
      </c>
      <c r="J34">
        <v>464</v>
      </c>
      <c r="K34">
        <v>260</v>
      </c>
      <c r="L34">
        <v>1189</v>
      </c>
      <c r="M34">
        <v>370</v>
      </c>
      <c r="N34">
        <v>226</v>
      </c>
      <c r="O34">
        <v>593</v>
      </c>
      <c r="P34">
        <v>618</v>
      </c>
    </row>
    <row r="35" spans="1:16" ht="12.75">
      <c r="A35" s="1" t="s">
        <v>35</v>
      </c>
      <c r="B35">
        <v>5020</v>
      </c>
      <c r="C35">
        <v>1532</v>
      </c>
      <c r="D35">
        <v>1082</v>
      </c>
      <c r="E35">
        <v>1517</v>
      </c>
      <c r="F35">
        <v>410</v>
      </c>
      <c r="G35">
        <v>186</v>
      </c>
      <c r="H35">
        <v>921</v>
      </c>
      <c r="I35">
        <v>328</v>
      </c>
      <c r="J35">
        <v>222</v>
      </c>
      <c r="K35">
        <v>106</v>
      </c>
      <c r="L35">
        <v>1548</v>
      </c>
      <c r="M35">
        <v>421</v>
      </c>
      <c r="N35">
        <v>190</v>
      </c>
      <c r="O35">
        <v>937</v>
      </c>
      <c r="P35">
        <v>649</v>
      </c>
    </row>
    <row r="36" spans="1:16" ht="12.75">
      <c r="A36" s="1" t="s">
        <v>36</v>
      </c>
      <c r="B36">
        <v>5025</v>
      </c>
      <c r="C36">
        <v>467</v>
      </c>
      <c r="D36">
        <v>359</v>
      </c>
      <c r="E36">
        <v>433</v>
      </c>
      <c r="F36">
        <v>129</v>
      </c>
      <c r="G36">
        <v>100</v>
      </c>
      <c r="H36">
        <v>204</v>
      </c>
      <c r="I36">
        <v>228</v>
      </c>
      <c r="J36">
        <v>136</v>
      </c>
      <c r="K36">
        <v>92</v>
      </c>
      <c r="L36">
        <v>422</v>
      </c>
      <c r="M36">
        <v>135</v>
      </c>
      <c r="N36">
        <v>100</v>
      </c>
      <c r="O36">
        <v>187</v>
      </c>
      <c r="P36">
        <v>210</v>
      </c>
    </row>
    <row r="37" spans="1:16" ht="12.75">
      <c r="A37" s="1" t="s">
        <v>37</v>
      </c>
      <c r="B37">
        <v>5030</v>
      </c>
      <c r="C37">
        <v>794</v>
      </c>
      <c r="D37">
        <v>594</v>
      </c>
      <c r="E37">
        <v>741</v>
      </c>
      <c r="F37">
        <v>168</v>
      </c>
      <c r="G37">
        <v>224</v>
      </c>
      <c r="H37">
        <v>349</v>
      </c>
      <c r="I37">
        <v>425</v>
      </c>
      <c r="J37">
        <v>196</v>
      </c>
      <c r="K37">
        <v>229</v>
      </c>
      <c r="L37">
        <v>778</v>
      </c>
      <c r="M37">
        <v>173</v>
      </c>
      <c r="N37">
        <v>227</v>
      </c>
      <c r="O37">
        <v>378</v>
      </c>
      <c r="P37">
        <v>397</v>
      </c>
    </row>
    <row r="38" spans="1:16" ht="12.75">
      <c r="A38" s="1" t="s">
        <v>38</v>
      </c>
      <c r="B38">
        <v>5035</v>
      </c>
      <c r="C38">
        <v>2426</v>
      </c>
      <c r="D38">
        <v>1399</v>
      </c>
      <c r="E38">
        <v>2285</v>
      </c>
      <c r="F38">
        <v>737</v>
      </c>
      <c r="G38">
        <v>733</v>
      </c>
      <c r="H38">
        <v>815</v>
      </c>
      <c r="I38">
        <v>776</v>
      </c>
      <c r="J38">
        <v>428</v>
      </c>
      <c r="K38">
        <v>348</v>
      </c>
      <c r="L38">
        <v>2248</v>
      </c>
      <c r="M38">
        <v>722</v>
      </c>
      <c r="N38">
        <v>729</v>
      </c>
      <c r="O38">
        <v>797</v>
      </c>
      <c r="P38">
        <v>831</v>
      </c>
    </row>
    <row r="39" spans="1:16" ht="12.75">
      <c r="A39" s="1" t="s">
        <v>39</v>
      </c>
      <c r="B39">
        <v>5040</v>
      </c>
      <c r="C39">
        <v>3661</v>
      </c>
      <c r="D39">
        <v>2393</v>
      </c>
      <c r="E39">
        <v>3365</v>
      </c>
      <c r="F39">
        <v>1311</v>
      </c>
      <c r="G39">
        <v>949</v>
      </c>
      <c r="H39">
        <v>1105</v>
      </c>
      <c r="I39">
        <v>1693</v>
      </c>
      <c r="J39">
        <v>1019</v>
      </c>
      <c r="K39">
        <v>674</v>
      </c>
      <c r="L39">
        <v>3225</v>
      </c>
      <c r="M39">
        <v>1215</v>
      </c>
      <c r="N39">
        <v>891</v>
      </c>
      <c r="O39">
        <v>1119</v>
      </c>
      <c r="P39">
        <v>1466</v>
      </c>
    </row>
    <row r="40" spans="1:16" ht="12.75">
      <c r="A40" s="1" t="s">
        <v>40</v>
      </c>
      <c r="B40">
        <v>5045</v>
      </c>
      <c r="C40">
        <f>+SUM(3420+3454+3503+3314+3806)</f>
        <v>17497</v>
      </c>
      <c r="D40">
        <f>+SUM(1784+2061+2067+2132+2375)</f>
        <v>10419</v>
      </c>
      <c r="E40">
        <v>15962</v>
      </c>
      <c r="F40">
        <v>4000</v>
      </c>
      <c r="G40">
        <v>4843</v>
      </c>
      <c r="H40">
        <v>7119</v>
      </c>
      <c r="I40">
        <v>7392</v>
      </c>
      <c r="J40">
        <v>3727</v>
      </c>
      <c r="K40">
        <v>3665</v>
      </c>
      <c r="L40">
        <v>15026</v>
      </c>
      <c r="M40">
        <v>4680</v>
      </c>
      <c r="N40">
        <v>5241</v>
      </c>
      <c r="O40">
        <v>5105</v>
      </c>
      <c r="P40">
        <v>6180</v>
      </c>
    </row>
    <row r="41" spans="1:16" ht="12.75">
      <c r="A41" s="1" t="s">
        <v>41</v>
      </c>
      <c r="B41">
        <v>5050</v>
      </c>
      <c r="C41">
        <v>1465</v>
      </c>
      <c r="D41">
        <v>1022</v>
      </c>
      <c r="E41">
        <v>1344</v>
      </c>
      <c r="F41">
        <v>353</v>
      </c>
      <c r="G41">
        <v>381</v>
      </c>
      <c r="H41">
        <v>610</v>
      </c>
      <c r="I41">
        <v>704</v>
      </c>
      <c r="J41">
        <v>366</v>
      </c>
      <c r="K41">
        <v>338</v>
      </c>
      <c r="L41">
        <v>1243</v>
      </c>
      <c r="M41">
        <v>316</v>
      </c>
      <c r="N41">
        <v>314</v>
      </c>
      <c r="O41">
        <v>613</v>
      </c>
      <c r="P41">
        <v>675</v>
      </c>
    </row>
    <row r="42" spans="1:16" ht="12.75">
      <c r="A42" s="1" t="s">
        <v>42</v>
      </c>
      <c r="B42">
        <v>5055</v>
      </c>
      <c r="C42">
        <v>482</v>
      </c>
      <c r="D42">
        <v>396</v>
      </c>
      <c r="E42">
        <v>460</v>
      </c>
      <c r="F42">
        <v>160</v>
      </c>
      <c r="G42">
        <v>127</v>
      </c>
      <c r="H42">
        <v>173</v>
      </c>
      <c r="I42">
        <v>246</v>
      </c>
      <c r="J42">
        <v>146</v>
      </c>
      <c r="K42">
        <v>100</v>
      </c>
      <c r="L42">
        <v>421</v>
      </c>
      <c r="M42">
        <v>143</v>
      </c>
      <c r="N42">
        <v>122</v>
      </c>
      <c r="O42">
        <v>156</v>
      </c>
      <c r="P42">
        <v>256</v>
      </c>
    </row>
    <row r="43" spans="1:16" ht="12.75">
      <c r="A43" s="1" t="s">
        <v>43</v>
      </c>
      <c r="B43">
        <v>5060</v>
      </c>
      <c r="C43">
        <v>508</v>
      </c>
      <c r="D43">
        <v>365</v>
      </c>
      <c r="E43">
        <v>455</v>
      </c>
      <c r="F43">
        <v>144</v>
      </c>
      <c r="G43">
        <v>151</v>
      </c>
      <c r="H43">
        <v>160</v>
      </c>
      <c r="I43">
        <v>273</v>
      </c>
      <c r="J43">
        <v>141</v>
      </c>
      <c r="K43">
        <v>132</v>
      </c>
      <c r="L43">
        <v>431</v>
      </c>
      <c r="M43">
        <v>132</v>
      </c>
      <c r="N43">
        <v>151</v>
      </c>
      <c r="O43">
        <v>148</v>
      </c>
      <c r="P43">
        <v>229</v>
      </c>
    </row>
    <row r="44" spans="1:16" ht="12.75">
      <c r="A44" s="1" t="s">
        <v>44</v>
      </c>
      <c r="B44">
        <v>5065</v>
      </c>
      <c r="C44">
        <v>676</v>
      </c>
      <c r="D44">
        <v>537</v>
      </c>
      <c r="E44">
        <v>641</v>
      </c>
      <c r="F44">
        <v>272</v>
      </c>
      <c r="G44">
        <v>148</v>
      </c>
      <c r="H44">
        <v>221</v>
      </c>
      <c r="I44">
        <v>340</v>
      </c>
      <c r="J44">
        <v>225</v>
      </c>
      <c r="K44">
        <v>115</v>
      </c>
      <c r="L44">
        <v>597</v>
      </c>
      <c r="M44">
        <v>228</v>
      </c>
      <c r="N44">
        <v>123</v>
      </c>
      <c r="O44">
        <v>246</v>
      </c>
      <c r="P44">
        <v>297</v>
      </c>
    </row>
    <row r="45" spans="1:16" ht="12.75">
      <c r="A45" s="1" t="s">
        <v>45</v>
      </c>
      <c r="B45">
        <v>5070</v>
      </c>
      <c r="C45">
        <v>3666</v>
      </c>
      <c r="D45">
        <v>2280</v>
      </c>
      <c r="E45">
        <v>3115</v>
      </c>
      <c r="F45">
        <v>1056</v>
      </c>
      <c r="G45">
        <v>506</v>
      </c>
      <c r="H45">
        <v>1553</v>
      </c>
      <c r="I45">
        <v>1430</v>
      </c>
      <c r="J45">
        <v>993</v>
      </c>
      <c r="K45">
        <v>437</v>
      </c>
      <c r="L45">
        <v>2878</v>
      </c>
      <c r="M45">
        <v>996</v>
      </c>
      <c r="N45">
        <v>482</v>
      </c>
      <c r="O45">
        <v>1400</v>
      </c>
      <c r="P45">
        <v>1177</v>
      </c>
    </row>
    <row r="46" spans="1:16" ht="12.75">
      <c r="A46" s="1" t="s">
        <v>46</v>
      </c>
      <c r="B46">
        <v>5075</v>
      </c>
      <c r="C46">
        <v>167</v>
      </c>
      <c r="D46">
        <v>122</v>
      </c>
      <c r="E46">
        <v>157</v>
      </c>
      <c r="F46">
        <v>27</v>
      </c>
      <c r="G46">
        <v>47</v>
      </c>
      <c r="H46">
        <v>83</v>
      </c>
      <c r="I46">
        <v>77</v>
      </c>
      <c r="J46">
        <v>38</v>
      </c>
      <c r="K46">
        <v>39</v>
      </c>
      <c r="L46">
        <v>182</v>
      </c>
      <c r="M46">
        <v>32</v>
      </c>
      <c r="N46">
        <v>55</v>
      </c>
      <c r="O46">
        <v>95</v>
      </c>
      <c r="P46">
        <v>86</v>
      </c>
    </row>
    <row r="47" spans="1:16" ht="12.75">
      <c r="A47" s="1" t="s">
        <v>47</v>
      </c>
      <c r="B47">
        <v>5080</v>
      </c>
      <c r="C47">
        <v>720</v>
      </c>
      <c r="D47">
        <v>522</v>
      </c>
      <c r="E47">
        <v>694</v>
      </c>
      <c r="F47">
        <v>241</v>
      </c>
      <c r="G47">
        <v>159</v>
      </c>
      <c r="H47">
        <v>294</v>
      </c>
      <c r="I47">
        <v>346</v>
      </c>
      <c r="J47">
        <v>238</v>
      </c>
      <c r="K47">
        <v>108</v>
      </c>
      <c r="L47">
        <v>655</v>
      </c>
      <c r="M47">
        <v>203</v>
      </c>
      <c r="N47">
        <v>140</v>
      </c>
      <c r="O47">
        <v>312</v>
      </c>
      <c r="P47">
        <v>317</v>
      </c>
    </row>
    <row r="48" spans="1:16" ht="12.75">
      <c r="A48" s="1" t="s">
        <v>48</v>
      </c>
      <c r="B48">
        <v>5085</v>
      </c>
      <c r="C48">
        <v>428</v>
      </c>
      <c r="D48">
        <v>329</v>
      </c>
      <c r="E48">
        <v>387</v>
      </c>
      <c r="F48">
        <v>112</v>
      </c>
      <c r="G48">
        <v>105</v>
      </c>
      <c r="H48">
        <v>170</v>
      </c>
      <c r="I48">
        <v>229</v>
      </c>
      <c r="J48">
        <v>127</v>
      </c>
      <c r="K48">
        <v>102</v>
      </c>
      <c r="L48">
        <v>403</v>
      </c>
      <c r="M48">
        <v>121</v>
      </c>
      <c r="N48">
        <v>106</v>
      </c>
      <c r="O48">
        <v>176</v>
      </c>
      <c r="P48">
        <v>212</v>
      </c>
    </row>
    <row r="49" spans="1:16" ht="12.75">
      <c r="A49" s="1" t="s">
        <v>49</v>
      </c>
      <c r="B49">
        <v>5090</v>
      </c>
      <c r="C49">
        <v>479</v>
      </c>
      <c r="D49">
        <v>389</v>
      </c>
      <c r="E49">
        <v>454</v>
      </c>
      <c r="F49">
        <v>181</v>
      </c>
      <c r="G49">
        <v>124</v>
      </c>
      <c r="H49">
        <v>149</v>
      </c>
      <c r="I49">
        <v>274</v>
      </c>
      <c r="J49">
        <v>165</v>
      </c>
      <c r="K49">
        <v>109</v>
      </c>
      <c r="L49">
        <v>443</v>
      </c>
      <c r="M49">
        <v>187</v>
      </c>
      <c r="N49">
        <v>125</v>
      </c>
      <c r="O49">
        <v>131</v>
      </c>
      <c r="P49">
        <v>261</v>
      </c>
    </row>
    <row r="50" spans="1:16" ht="12.75">
      <c r="A50" s="1" t="s">
        <v>50</v>
      </c>
      <c r="B50">
        <v>5095</v>
      </c>
      <c r="C50">
        <v>3770</v>
      </c>
      <c r="D50">
        <v>2856</v>
      </c>
      <c r="E50">
        <v>3525</v>
      </c>
      <c r="F50">
        <v>1378</v>
      </c>
      <c r="G50">
        <v>1045</v>
      </c>
      <c r="H50">
        <v>1102</v>
      </c>
      <c r="I50">
        <v>1926</v>
      </c>
      <c r="J50">
        <v>1155</v>
      </c>
      <c r="K50">
        <v>771</v>
      </c>
      <c r="L50">
        <v>3310</v>
      </c>
      <c r="M50">
        <v>1190</v>
      </c>
      <c r="N50">
        <v>922</v>
      </c>
      <c r="O50">
        <v>1198</v>
      </c>
      <c r="P50">
        <v>1705</v>
      </c>
    </row>
    <row r="51" spans="1:16" ht="12.75">
      <c r="A51" s="1" t="s">
        <v>51</v>
      </c>
      <c r="B51">
        <v>5100</v>
      </c>
      <c r="C51">
        <v>1366</v>
      </c>
      <c r="D51">
        <v>899</v>
      </c>
      <c r="E51">
        <v>1192</v>
      </c>
      <c r="F51">
        <v>310</v>
      </c>
      <c r="G51">
        <v>356</v>
      </c>
      <c r="H51">
        <v>526</v>
      </c>
      <c r="I51">
        <v>555</v>
      </c>
      <c r="J51">
        <v>302</v>
      </c>
      <c r="K51">
        <v>253</v>
      </c>
      <c r="L51">
        <v>1154</v>
      </c>
      <c r="M51">
        <v>316</v>
      </c>
      <c r="N51">
        <v>357</v>
      </c>
      <c r="O51">
        <v>481</v>
      </c>
      <c r="P51">
        <v>474</v>
      </c>
    </row>
    <row r="52" spans="1:16" ht="12.75">
      <c r="A52" s="1" t="s">
        <v>52</v>
      </c>
      <c r="B52">
        <v>5105</v>
      </c>
      <c r="C52">
        <v>3367</v>
      </c>
      <c r="D52">
        <v>1837</v>
      </c>
      <c r="E52">
        <v>2422</v>
      </c>
      <c r="F52">
        <v>874</v>
      </c>
      <c r="G52">
        <v>697</v>
      </c>
      <c r="H52">
        <v>851</v>
      </c>
      <c r="I52">
        <v>1492</v>
      </c>
      <c r="J52">
        <v>833</v>
      </c>
      <c r="K52">
        <v>659</v>
      </c>
      <c r="L52">
        <v>2658</v>
      </c>
      <c r="M52">
        <v>881</v>
      </c>
      <c r="N52">
        <v>695</v>
      </c>
      <c r="O52">
        <v>1082</v>
      </c>
      <c r="P52">
        <v>1290</v>
      </c>
    </row>
    <row r="53" spans="1:16" ht="12.75">
      <c r="A53" s="1" t="s">
        <v>53</v>
      </c>
      <c r="B53">
        <v>5110</v>
      </c>
      <c r="C53">
        <v>1046</v>
      </c>
      <c r="D53">
        <v>885</v>
      </c>
      <c r="E53">
        <v>981</v>
      </c>
      <c r="F53">
        <v>328</v>
      </c>
      <c r="G53">
        <v>213</v>
      </c>
      <c r="H53">
        <v>440</v>
      </c>
      <c r="I53">
        <v>649</v>
      </c>
      <c r="J53">
        <v>385</v>
      </c>
      <c r="K53">
        <v>264</v>
      </c>
      <c r="L53">
        <v>931</v>
      </c>
      <c r="M53">
        <v>330</v>
      </c>
      <c r="N53">
        <v>199</v>
      </c>
      <c r="O53">
        <v>402</v>
      </c>
      <c r="P53">
        <v>568</v>
      </c>
    </row>
    <row r="54" spans="1:16" ht="12.75">
      <c r="A54" s="1" t="s">
        <v>54</v>
      </c>
      <c r="B54">
        <v>5115</v>
      </c>
      <c r="C54">
        <v>2366</v>
      </c>
      <c r="D54">
        <v>1460</v>
      </c>
      <c r="E54">
        <v>2185</v>
      </c>
      <c r="F54">
        <v>463</v>
      </c>
      <c r="G54">
        <v>548</v>
      </c>
      <c r="H54">
        <v>1174</v>
      </c>
      <c r="I54">
        <v>896</v>
      </c>
      <c r="J54">
        <v>480</v>
      </c>
      <c r="K54">
        <v>416</v>
      </c>
      <c r="L54">
        <v>1979</v>
      </c>
      <c r="M54">
        <v>592</v>
      </c>
      <c r="N54">
        <v>622</v>
      </c>
      <c r="O54">
        <v>765</v>
      </c>
      <c r="P54">
        <v>822</v>
      </c>
    </row>
    <row r="55" spans="1:16" ht="12.75">
      <c r="A55" s="1" t="s">
        <v>55</v>
      </c>
      <c r="B55">
        <v>7005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 s="3">
        <v>0</v>
      </c>
      <c r="N55">
        <v>0</v>
      </c>
      <c r="O55">
        <v>0</v>
      </c>
      <c r="P55">
        <v>0</v>
      </c>
    </row>
    <row r="56" spans="1:16" ht="12.75">
      <c r="A56" s="1" t="s">
        <v>56</v>
      </c>
      <c r="B56">
        <v>7010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s="1" t="s">
        <v>57</v>
      </c>
      <c r="B57">
        <v>7015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s="1" t="s">
        <v>58</v>
      </c>
      <c r="B58">
        <v>7020</v>
      </c>
      <c r="C58">
        <f>+SUM(1670+1684+1770+1428)</f>
        <v>6552</v>
      </c>
      <c r="D58">
        <f>+SUM(1062+1112+1323+972)</f>
        <v>4469</v>
      </c>
      <c r="E58">
        <v>6246</v>
      </c>
      <c r="F58">
        <v>1315</v>
      </c>
      <c r="G58">
        <v>2937</v>
      </c>
      <c r="H58">
        <v>1994</v>
      </c>
      <c r="I58">
        <v>3242</v>
      </c>
      <c r="J58">
        <v>1162</v>
      </c>
      <c r="K58">
        <v>2080</v>
      </c>
      <c r="L58">
        <v>6362</v>
      </c>
      <c r="M58">
        <v>1291</v>
      </c>
      <c r="N58">
        <v>2976</v>
      </c>
      <c r="O58">
        <v>2095</v>
      </c>
      <c r="P58">
        <v>3642</v>
      </c>
    </row>
    <row r="59" spans="1:16" ht="12.75">
      <c r="A59" s="1" t="s">
        <v>59</v>
      </c>
      <c r="B59">
        <v>7025</v>
      </c>
      <c r="C59">
        <v>1</v>
      </c>
      <c r="D59">
        <v>1</v>
      </c>
      <c r="E59">
        <v>3</v>
      </c>
      <c r="F59">
        <v>1</v>
      </c>
      <c r="G59">
        <v>0</v>
      </c>
      <c r="H59">
        <v>2</v>
      </c>
      <c r="I59">
        <v>0</v>
      </c>
      <c r="J59">
        <v>0</v>
      </c>
      <c r="K59">
        <v>0</v>
      </c>
      <c r="L59">
        <v>4</v>
      </c>
      <c r="M59">
        <v>1</v>
      </c>
      <c r="N59">
        <v>1</v>
      </c>
      <c r="O59">
        <v>2</v>
      </c>
      <c r="P59">
        <v>0</v>
      </c>
    </row>
    <row r="60" spans="1:16" ht="12.75">
      <c r="A60" s="1" t="s">
        <v>60</v>
      </c>
      <c r="B60">
        <v>7030</v>
      </c>
      <c r="C60">
        <v>536</v>
      </c>
      <c r="D60">
        <v>415</v>
      </c>
      <c r="E60">
        <v>500</v>
      </c>
      <c r="F60">
        <v>194</v>
      </c>
      <c r="G60">
        <v>111</v>
      </c>
      <c r="H60">
        <v>195</v>
      </c>
      <c r="I60">
        <v>260</v>
      </c>
      <c r="J60">
        <v>173</v>
      </c>
      <c r="K60">
        <v>87</v>
      </c>
      <c r="L60">
        <v>472</v>
      </c>
      <c r="M60">
        <v>193</v>
      </c>
      <c r="N60">
        <v>117</v>
      </c>
      <c r="O60">
        <v>162</v>
      </c>
      <c r="P60">
        <v>260</v>
      </c>
    </row>
    <row r="61" spans="1:16" ht="12.75">
      <c r="A61" s="1" t="s">
        <v>61</v>
      </c>
      <c r="B61">
        <v>7035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ht="12.75">
      <c r="A62" s="1" t="s">
        <v>62</v>
      </c>
      <c r="B62">
        <v>7040</v>
      </c>
      <c r="C62">
        <v>184</v>
      </c>
      <c r="D62">
        <v>128</v>
      </c>
      <c r="E62">
        <v>164</v>
      </c>
      <c r="F62">
        <v>89</v>
      </c>
      <c r="G62">
        <v>33</v>
      </c>
      <c r="H62">
        <v>42</v>
      </c>
      <c r="I62">
        <v>77</v>
      </c>
      <c r="J62">
        <v>60</v>
      </c>
      <c r="K62">
        <v>17</v>
      </c>
      <c r="L62">
        <v>166</v>
      </c>
      <c r="M62">
        <v>77</v>
      </c>
      <c r="N62">
        <v>30</v>
      </c>
      <c r="O62">
        <v>59</v>
      </c>
      <c r="P62">
        <v>68</v>
      </c>
    </row>
    <row r="63" spans="1:16" ht="12.75">
      <c r="A63" s="1" t="s">
        <v>63</v>
      </c>
      <c r="B63">
        <v>7045</v>
      </c>
      <c r="C63">
        <v>1324</v>
      </c>
      <c r="D63">
        <v>864</v>
      </c>
      <c r="E63">
        <v>1252</v>
      </c>
      <c r="F63">
        <v>548</v>
      </c>
      <c r="G63">
        <v>181</v>
      </c>
      <c r="H63">
        <v>523</v>
      </c>
      <c r="I63">
        <v>559</v>
      </c>
      <c r="J63">
        <v>437</v>
      </c>
      <c r="K63">
        <v>122</v>
      </c>
      <c r="L63">
        <v>1219</v>
      </c>
      <c r="M63">
        <v>532</v>
      </c>
      <c r="N63">
        <v>180</v>
      </c>
      <c r="O63">
        <v>507</v>
      </c>
      <c r="P63">
        <v>496</v>
      </c>
    </row>
    <row r="64" spans="1:16" ht="12.75">
      <c r="A64" s="1" t="s">
        <v>64</v>
      </c>
      <c r="B64">
        <v>7050</v>
      </c>
      <c r="C64">
        <v>356</v>
      </c>
      <c r="D64">
        <v>275</v>
      </c>
      <c r="E64">
        <v>313</v>
      </c>
      <c r="F64">
        <v>141</v>
      </c>
      <c r="G64">
        <v>58</v>
      </c>
      <c r="H64">
        <v>114</v>
      </c>
      <c r="I64">
        <v>144</v>
      </c>
      <c r="J64">
        <v>114</v>
      </c>
      <c r="K64">
        <v>30</v>
      </c>
      <c r="L64">
        <v>301</v>
      </c>
      <c r="M64">
        <v>130</v>
      </c>
      <c r="N64">
        <v>54</v>
      </c>
      <c r="O64">
        <v>117</v>
      </c>
      <c r="P64">
        <v>133</v>
      </c>
    </row>
    <row r="65" spans="1:16" ht="12.75">
      <c r="A65" s="1" t="s">
        <v>65</v>
      </c>
      <c r="B65">
        <v>7055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2.75">
      <c r="A66" s="1" t="s">
        <v>66</v>
      </c>
      <c r="B66">
        <v>7060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ht="12.75">
      <c r="A67" s="1" t="s">
        <v>67</v>
      </c>
      <c r="B67">
        <v>7065</v>
      </c>
      <c r="C67">
        <v>534</v>
      </c>
      <c r="D67">
        <v>404</v>
      </c>
      <c r="E67">
        <v>483</v>
      </c>
      <c r="F67">
        <v>169</v>
      </c>
      <c r="G67">
        <v>72</v>
      </c>
      <c r="H67">
        <v>242</v>
      </c>
      <c r="I67">
        <v>220</v>
      </c>
      <c r="J67">
        <v>159</v>
      </c>
      <c r="K67">
        <v>61</v>
      </c>
      <c r="L67">
        <v>466</v>
      </c>
      <c r="M67">
        <v>169</v>
      </c>
      <c r="N67">
        <v>73</v>
      </c>
      <c r="O67">
        <v>224</v>
      </c>
      <c r="P67">
        <v>223</v>
      </c>
    </row>
    <row r="68" spans="1:16" ht="12.75">
      <c r="A68" s="1" t="s">
        <v>68</v>
      </c>
      <c r="B68">
        <v>7070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2.75">
      <c r="A69" s="1" t="s">
        <v>69</v>
      </c>
      <c r="B69">
        <v>7075</v>
      </c>
      <c r="C69">
        <v>27</v>
      </c>
      <c r="D69">
        <v>27</v>
      </c>
      <c r="E69">
        <v>29</v>
      </c>
      <c r="F69">
        <v>14</v>
      </c>
      <c r="G69">
        <v>3</v>
      </c>
      <c r="H69">
        <v>12</v>
      </c>
      <c r="I69">
        <v>29</v>
      </c>
      <c r="J69">
        <v>23</v>
      </c>
      <c r="K69">
        <v>6</v>
      </c>
      <c r="L69">
        <v>29</v>
      </c>
      <c r="M69">
        <v>13</v>
      </c>
      <c r="N69">
        <v>5</v>
      </c>
      <c r="O69">
        <v>11</v>
      </c>
      <c r="P69">
        <v>21</v>
      </c>
    </row>
    <row r="70" spans="1:16" ht="12.75">
      <c r="A70" s="1" t="s">
        <v>70</v>
      </c>
      <c r="B70">
        <v>7080</v>
      </c>
      <c r="C70">
        <v>233</v>
      </c>
      <c r="D70">
        <v>180</v>
      </c>
      <c r="E70">
        <v>212</v>
      </c>
      <c r="F70">
        <v>64</v>
      </c>
      <c r="G70">
        <v>51</v>
      </c>
      <c r="H70">
        <v>97</v>
      </c>
      <c r="I70">
        <v>95</v>
      </c>
      <c r="J70">
        <v>65</v>
      </c>
      <c r="K70">
        <v>30</v>
      </c>
      <c r="L70">
        <v>224</v>
      </c>
      <c r="M70">
        <v>75</v>
      </c>
      <c r="N70">
        <v>52</v>
      </c>
      <c r="O70">
        <v>97</v>
      </c>
      <c r="P70">
        <v>99</v>
      </c>
    </row>
    <row r="71" spans="1:16" ht="12.75">
      <c r="A71" s="1" t="s">
        <v>71</v>
      </c>
      <c r="B71">
        <v>7085</v>
      </c>
      <c r="C71">
        <v>241</v>
      </c>
      <c r="D71">
        <v>163</v>
      </c>
      <c r="E71">
        <v>223</v>
      </c>
      <c r="F71">
        <v>80</v>
      </c>
      <c r="G71">
        <v>28</v>
      </c>
      <c r="H71">
        <v>115</v>
      </c>
      <c r="I71">
        <v>87</v>
      </c>
      <c r="J71">
        <v>66</v>
      </c>
      <c r="K71">
        <v>21</v>
      </c>
      <c r="L71">
        <v>208</v>
      </c>
      <c r="M71">
        <v>79</v>
      </c>
      <c r="N71">
        <v>27</v>
      </c>
      <c r="O71">
        <v>102</v>
      </c>
      <c r="P71">
        <v>91</v>
      </c>
    </row>
    <row r="72" spans="1:16" ht="12.75">
      <c r="A72" s="1" t="s">
        <v>72</v>
      </c>
      <c r="B72">
        <v>7090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2.75">
      <c r="A73" s="1" t="s">
        <v>73</v>
      </c>
      <c r="B73">
        <v>7095</v>
      </c>
      <c r="C73">
        <v>2118</v>
      </c>
      <c r="D73">
        <v>1493</v>
      </c>
      <c r="E73">
        <v>1980</v>
      </c>
      <c r="F73">
        <v>578</v>
      </c>
      <c r="G73">
        <v>856</v>
      </c>
      <c r="H73">
        <v>546</v>
      </c>
      <c r="I73">
        <v>944</v>
      </c>
      <c r="J73">
        <v>408</v>
      </c>
      <c r="K73">
        <v>536</v>
      </c>
      <c r="L73">
        <v>1952</v>
      </c>
      <c r="M73">
        <v>571</v>
      </c>
      <c r="N73">
        <v>836</v>
      </c>
      <c r="O73">
        <v>545</v>
      </c>
      <c r="P73">
        <v>1023</v>
      </c>
    </row>
    <row r="74" spans="1:16" ht="12.75">
      <c r="A74" s="1" t="s">
        <v>74</v>
      </c>
      <c r="B74">
        <v>7100</v>
      </c>
      <c r="C74">
        <v>3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21</v>
      </c>
      <c r="M74">
        <v>2</v>
      </c>
      <c r="N74">
        <v>4</v>
      </c>
      <c r="O74">
        <v>15</v>
      </c>
      <c r="P74">
        <v>1</v>
      </c>
    </row>
    <row r="75" spans="1:16" ht="12.75">
      <c r="A75" s="1" t="s">
        <v>75</v>
      </c>
      <c r="B75">
        <v>7105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2.75">
      <c r="A76" s="1" t="s">
        <v>76</v>
      </c>
      <c r="B76">
        <v>7110</v>
      </c>
      <c r="C76">
        <v>708</v>
      </c>
      <c r="D76">
        <v>534</v>
      </c>
      <c r="E76">
        <v>670</v>
      </c>
      <c r="F76">
        <v>378</v>
      </c>
      <c r="G76">
        <v>117</v>
      </c>
      <c r="H76">
        <v>175</v>
      </c>
      <c r="I76">
        <v>344</v>
      </c>
      <c r="J76">
        <v>277</v>
      </c>
      <c r="K76">
        <v>67</v>
      </c>
      <c r="L76">
        <v>676</v>
      </c>
      <c r="M76">
        <v>345</v>
      </c>
      <c r="N76">
        <v>105</v>
      </c>
      <c r="O76">
        <v>226</v>
      </c>
      <c r="P76">
        <v>335</v>
      </c>
    </row>
    <row r="77" spans="1:16" ht="12.75">
      <c r="A77" s="1" t="s">
        <v>77</v>
      </c>
      <c r="B77">
        <v>7115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2.75">
      <c r="A78" s="1" t="s">
        <v>78</v>
      </c>
      <c r="B78">
        <v>7120</v>
      </c>
      <c r="C78">
        <v>2456</v>
      </c>
      <c r="D78">
        <v>1557</v>
      </c>
      <c r="E78">
        <v>2221</v>
      </c>
      <c r="F78">
        <v>953</v>
      </c>
      <c r="G78">
        <v>429</v>
      </c>
      <c r="H78">
        <v>839</v>
      </c>
      <c r="I78">
        <v>1017</v>
      </c>
      <c r="J78">
        <v>721</v>
      </c>
      <c r="K78">
        <v>296</v>
      </c>
      <c r="L78">
        <v>2201</v>
      </c>
      <c r="M78">
        <v>958</v>
      </c>
      <c r="N78">
        <v>444</v>
      </c>
      <c r="O78">
        <v>799</v>
      </c>
      <c r="P78">
        <v>962</v>
      </c>
    </row>
    <row r="79" spans="1:16" ht="12.75">
      <c r="A79" s="1" t="s">
        <v>79</v>
      </c>
      <c r="B79">
        <v>7125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2.75">
      <c r="A80" s="1" t="s">
        <v>80</v>
      </c>
      <c r="B80">
        <v>7130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2.75">
      <c r="A81" s="1" t="s">
        <v>81</v>
      </c>
      <c r="B81">
        <v>7135</v>
      </c>
      <c r="C81">
        <v>821</v>
      </c>
      <c r="D81">
        <v>640</v>
      </c>
      <c r="E81">
        <v>751</v>
      </c>
      <c r="F81">
        <v>246</v>
      </c>
      <c r="G81">
        <v>240</v>
      </c>
      <c r="H81">
        <v>265</v>
      </c>
      <c r="I81">
        <v>349</v>
      </c>
      <c r="J81">
        <v>202</v>
      </c>
      <c r="K81">
        <v>147</v>
      </c>
      <c r="L81">
        <v>767</v>
      </c>
      <c r="M81">
        <v>258</v>
      </c>
      <c r="N81">
        <v>241</v>
      </c>
      <c r="O81">
        <v>268</v>
      </c>
      <c r="P81">
        <v>361</v>
      </c>
    </row>
    <row r="82" spans="1:16" ht="12.75">
      <c r="A82" s="1" t="s">
        <v>82</v>
      </c>
      <c r="B82">
        <v>7140</v>
      </c>
      <c r="C82">
        <v>12</v>
      </c>
      <c r="D82">
        <v>10</v>
      </c>
      <c r="E82">
        <v>9</v>
      </c>
      <c r="F82">
        <v>0</v>
      </c>
      <c r="G82">
        <v>0</v>
      </c>
      <c r="H82">
        <v>9</v>
      </c>
      <c r="I82">
        <v>6</v>
      </c>
      <c r="J82">
        <v>5</v>
      </c>
      <c r="K82">
        <v>1</v>
      </c>
      <c r="L82">
        <v>10</v>
      </c>
      <c r="M82">
        <v>0</v>
      </c>
      <c r="N82">
        <v>0</v>
      </c>
      <c r="O82">
        <v>10</v>
      </c>
      <c r="P82">
        <v>7</v>
      </c>
    </row>
    <row r="83" spans="1:16" ht="12.75">
      <c r="A83" s="1" t="s">
        <v>83</v>
      </c>
      <c r="B83">
        <v>7145</v>
      </c>
      <c r="C83">
        <v>1651</v>
      </c>
      <c r="D83">
        <v>965</v>
      </c>
      <c r="E83">
        <v>1622</v>
      </c>
      <c r="F83">
        <v>373</v>
      </c>
      <c r="G83">
        <v>539</v>
      </c>
      <c r="H83">
        <v>710</v>
      </c>
      <c r="I83">
        <v>552</v>
      </c>
      <c r="J83">
        <v>272</v>
      </c>
      <c r="K83">
        <v>280</v>
      </c>
      <c r="L83">
        <v>1530</v>
      </c>
      <c r="M83">
        <v>422</v>
      </c>
      <c r="N83">
        <v>561</v>
      </c>
      <c r="O83">
        <v>547</v>
      </c>
      <c r="P83">
        <v>525</v>
      </c>
    </row>
    <row r="84" spans="1:16" ht="12.75">
      <c r="A84" s="1" t="s">
        <v>84</v>
      </c>
      <c r="B84">
        <v>7150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s="1" t="s">
        <v>85</v>
      </c>
      <c r="B85">
        <v>7155</v>
      </c>
      <c r="C85">
        <v>24</v>
      </c>
      <c r="D85">
        <v>6</v>
      </c>
      <c r="E85">
        <v>19</v>
      </c>
      <c r="F85">
        <v>2</v>
      </c>
      <c r="G85">
        <v>3</v>
      </c>
      <c r="H85">
        <v>14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s="1" t="s">
        <v>86</v>
      </c>
      <c r="B86">
        <v>7160</v>
      </c>
      <c r="C86">
        <v>664</v>
      </c>
      <c r="D86">
        <v>467</v>
      </c>
      <c r="E86">
        <v>618</v>
      </c>
      <c r="F86">
        <v>330</v>
      </c>
      <c r="G86">
        <v>82</v>
      </c>
      <c r="H86">
        <v>206</v>
      </c>
      <c r="I86">
        <v>239</v>
      </c>
      <c r="J86">
        <v>194</v>
      </c>
      <c r="K86">
        <v>45</v>
      </c>
      <c r="L86">
        <v>604</v>
      </c>
      <c r="M86">
        <v>318</v>
      </c>
      <c r="N86">
        <v>82</v>
      </c>
      <c r="O86">
        <v>204</v>
      </c>
      <c r="P86">
        <v>233</v>
      </c>
    </row>
    <row r="87" spans="1:16" ht="12.75">
      <c r="A87" s="1" t="s">
        <v>87</v>
      </c>
      <c r="B87">
        <v>7165</v>
      </c>
      <c r="C87">
        <v>295</v>
      </c>
      <c r="D87">
        <v>252</v>
      </c>
      <c r="E87">
        <v>287</v>
      </c>
      <c r="F87">
        <v>121</v>
      </c>
      <c r="G87">
        <v>91</v>
      </c>
      <c r="H87">
        <v>75</v>
      </c>
      <c r="I87">
        <v>185</v>
      </c>
      <c r="J87">
        <v>98</v>
      </c>
      <c r="K87">
        <v>87</v>
      </c>
      <c r="L87">
        <v>288</v>
      </c>
      <c r="M87">
        <v>126</v>
      </c>
      <c r="N87">
        <v>89</v>
      </c>
      <c r="O87">
        <v>73</v>
      </c>
      <c r="P87">
        <v>207</v>
      </c>
    </row>
    <row r="88" spans="1:16" ht="12.75">
      <c r="A88" s="1" t="s">
        <v>88</v>
      </c>
      <c r="B88">
        <v>7170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2.75">
      <c r="A89" s="1" t="s">
        <v>89</v>
      </c>
      <c r="B89">
        <v>7175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2.75">
      <c r="A90" s="1" t="s">
        <v>90</v>
      </c>
      <c r="B90">
        <v>7180</v>
      </c>
      <c r="C90">
        <v>309</v>
      </c>
      <c r="D90">
        <v>225</v>
      </c>
      <c r="E90">
        <v>282</v>
      </c>
      <c r="F90">
        <v>111</v>
      </c>
      <c r="G90">
        <v>72</v>
      </c>
      <c r="H90">
        <v>99</v>
      </c>
      <c r="I90">
        <v>135</v>
      </c>
      <c r="J90">
        <v>80</v>
      </c>
      <c r="K90">
        <v>55</v>
      </c>
      <c r="L90">
        <v>271</v>
      </c>
      <c r="M90">
        <v>104</v>
      </c>
      <c r="N90">
        <v>70</v>
      </c>
      <c r="O90">
        <v>97</v>
      </c>
      <c r="P90">
        <v>143</v>
      </c>
    </row>
    <row r="91" spans="1:16" ht="12.75">
      <c r="A91" s="1" t="s">
        <v>91</v>
      </c>
      <c r="B91">
        <v>7185</v>
      </c>
      <c r="C91">
        <v>341</v>
      </c>
      <c r="D91">
        <v>257</v>
      </c>
      <c r="E91">
        <v>308</v>
      </c>
      <c r="F91">
        <v>112</v>
      </c>
      <c r="G91">
        <v>61</v>
      </c>
      <c r="H91">
        <v>135</v>
      </c>
      <c r="I91">
        <v>127</v>
      </c>
      <c r="J91">
        <v>82</v>
      </c>
      <c r="K91">
        <v>45</v>
      </c>
      <c r="L91">
        <v>300</v>
      </c>
      <c r="M91">
        <v>112</v>
      </c>
      <c r="N91">
        <v>58</v>
      </c>
      <c r="O91">
        <v>130</v>
      </c>
      <c r="P91">
        <v>112</v>
      </c>
    </row>
    <row r="92" spans="1:16" ht="12.75">
      <c r="A92" s="1" t="s">
        <v>92</v>
      </c>
      <c r="B92">
        <v>7190</v>
      </c>
      <c r="C92">
        <v>534</v>
      </c>
      <c r="D92">
        <v>324</v>
      </c>
      <c r="E92">
        <v>498</v>
      </c>
      <c r="F92">
        <v>190</v>
      </c>
      <c r="G92">
        <v>73</v>
      </c>
      <c r="H92">
        <v>235</v>
      </c>
      <c r="I92">
        <v>137</v>
      </c>
      <c r="J92">
        <v>102</v>
      </c>
      <c r="K92">
        <v>35</v>
      </c>
      <c r="L92">
        <v>503</v>
      </c>
      <c r="M92">
        <v>174</v>
      </c>
      <c r="N92">
        <v>65</v>
      </c>
      <c r="O92">
        <v>264</v>
      </c>
      <c r="P92">
        <v>144</v>
      </c>
    </row>
    <row r="93" spans="1:16" ht="12.75">
      <c r="A93" s="1" t="s">
        <v>93</v>
      </c>
      <c r="B93">
        <v>7195</v>
      </c>
      <c r="C93">
        <v>443</v>
      </c>
      <c r="D93">
        <v>282</v>
      </c>
      <c r="E93">
        <v>432</v>
      </c>
      <c r="F93">
        <v>115</v>
      </c>
      <c r="G93">
        <v>108</v>
      </c>
      <c r="H93">
        <v>209</v>
      </c>
      <c r="I93">
        <v>135</v>
      </c>
      <c r="J93">
        <v>79</v>
      </c>
      <c r="K93">
        <v>56</v>
      </c>
      <c r="L93">
        <v>433</v>
      </c>
      <c r="M93">
        <v>108</v>
      </c>
      <c r="N93">
        <v>106</v>
      </c>
      <c r="O93">
        <v>219</v>
      </c>
      <c r="P93">
        <v>131</v>
      </c>
    </row>
    <row r="94" spans="1:16" ht="12.75">
      <c r="A94" s="1" t="s">
        <v>94</v>
      </c>
      <c r="B94">
        <v>7200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2.75">
      <c r="A95" s="1" t="s">
        <v>95</v>
      </c>
      <c r="B95">
        <v>7205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2.75">
      <c r="A96" s="1" t="s">
        <v>96</v>
      </c>
      <c r="B96">
        <v>7210</v>
      </c>
      <c r="C96">
        <v>19</v>
      </c>
      <c r="D96">
        <v>18</v>
      </c>
      <c r="E96">
        <v>27</v>
      </c>
      <c r="F96">
        <v>8</v>
      </c>
      <c r="G96">
        <v>5</v>
      </c>
      <c r="H96">
        <v>14</v>
      </c>
      <c r="I96">
        <v>10</v>
      </c>
      <c r="J96">
        <v>7</v>
      </c>
      <c r="K96">
        <v>3</v>
      </c>
      <c r="L96">
        <v>27</v>
      </c>
      <c r="M96">
        <v>8</v>
      </c>
      <c r="N96">
        <v>7</v>
      </c>
      <c r="O96">
        <v>12</v>
      </c>
      <c r="P96">
        <v>10</v>
      </c>
    </row>
    <row r="97" spans="1:16" ht="12.75">
      <c r="A97" s="1" t="s">
        <v>97</v>
      </c>
      <c r="B97">
        <v>7215</v>
      </c>
      <c r="C97">
        <v>1380</v>
      </c>
      <c r="D97">
        <v>1107</v>
      </c>
      <c r="E97">
        <v>1250</v>
      </c>
      <c r="F97">
        <v>607</v>
      </c>
      <c r="G97">
        <v>360</v>
      </c>
      <c r="H97">
        <v>283</v>
      </c>
      <c r="I97">
        <v>598</v>
      </c>
      <c r="J97">
        <v>394</v>
      </c>
      <c r="K97">
        <v>204</v>
      </c>
      <c r="L97">
        <v>1212</v>
      </c>
      <c r="M97">
        <v>525</v>
      </c>
      <c r="N97">
        <v>297</v>
      </c>
      <c r="O97">
        <v>390</v>
      </c>
      <c r="P97">
        <v>578</v>
      </c>
    </row>
    <row r="98" spans="1:16" ht="12.75">
      <c r="A98" s="1" t="s">
        <v>98</v>
      </c>
      <c r="B98">
        <v>9005</v>
      </c>
      <c r="C98">
        <v>809</v>
      </c>
      <c r="D98">
        <v>633</v>
      </c>
      <c r="E98">
        <v>707</v>
      </c>
      <c r="F98">
        <v>321</v>
      </c>
      <c r="G98">
        <v>121</v>
      </c>
      <c r="H98">
        <v>265</v>
      </c>
      <c r="I98">
        <v>421</v>
      </c>
      <c r="J98">
        <v>308</v>
      </c>
      <c r="K98">
        <v>113</v>
      </c>
      <c r="L98">
        <v>742</v>
      </c>
      <c r="M98" s="3">
        <v>315</v>
      </c>
      <c r="N98">
        <v>103</v>
      </c>
      <c r="O98">
        <v>324</v>
      </c>
      <c r="P98">
        <v>356</v>
      </c>
    </row>
    <row r="99" spans="1:16" ht="12.75">
      <c r="A99" s="1" t="s">
        <v>99</v>
      </c>
      <c r="B99">
        <v>9010</v>
      </c>
      <c r="C99">
        <v>1355</v>
      </c>
      <c r="D99">
        <v>894</v>
      </c>
      <c r="E99">
        <v>1243</v>
      </c>
      <c r="F99">
        <v>513</v>
      </c>
      <c r="G99">
        <v>313</v>
      </c>
      <c r="H99">
        <v>417</v>
      </c>
      <c r="I99">
        <v>634</v>
      </c>
      <c r="J99">
        <v>422</v>
      </c>
      <c r="K99">
        <v>212</v>
      </c>
      <c r="L99">
        <v>1214</v>
      </c>
      <c r="M99">
        <v>494</v>
      </c>
      <c r="N99">
        <v>298</v>
      </c>
      <c r="O99">
        <v>422</v>
      </c>
      <c r="P99">
        <v>495</v>
      </c>
    </row>
    <row r="100" spans="1:16" ht="12.75">
      <c r="A100" s="1" t="s">
        <v>100</v>
      </c>
      <c r="B100">
        <v>9015</v>
      </c>
      <c r="C100">
        <v>555</v>
      </c>
      <c r="D100">
        <v>440</v>
      </c>
      <c r="E100">
        <v>521</v>
      </c>
      <c r="F100">
        <v>232</v>
      </c>
      <c r="G100">
        <v>73</v>
      </c>
      <c r="H100">
        <v>216</v>
      </c>
      <c r="I100">
        <v>268</v>
      </c>
      <c r="J100">
        <v>188</v>
      </c>
      <c r="K100">
        <v>80</v>
      </c>
      <c r="L100">
        <v>495</v>
      </c>
      <c r="M100">
        <v>194</v>
      </c>
      <c r="N100">
        <v>51</v>
      </c>
      <c r="O100">
        <v>250</v>
      </c>
      <c r="P100">
        <v>268</v>
      </c>
    </row>
    <row r="101" spans="1:16" ht="12.75">
      <c r="A101" s="1" t="s">
        <v>101</v>
      </c>
      <c r="B101">
        <v>9020</v>
      </c>
      <c r="C101">
        <v>171</v>
      </c>
      <c r="D101">
        <v>123</v>
      </c>
      <c r="E101">
        <v>145</v>
      </c>
      <c r="F101">
        <v>78</v>
      </c>
      <c r="G101">
        <v>19</v>
      </c>
      <c r="H101">
        <v>48</v>
      </c>
      <c r="I101">
        <v>75</v>
      </c>
      <c r="J101">
        <v>58</v>
      </c>
      <c r="K101">
        <v>17</v>
      </c>
      <c r="L101">
        <v>162</v>
      </c>
      <c r="M101">
        <v>85</v>
      </c>
      <c r="N101">
        <v>22</v>
      </c>
      <c r="O101">
        <v>55</v>
      </c>
      <c r="P101">
        <v>62</v>
      </c>
    </row>
    <row r="102" spans="1:16" ht="12.75">
      <c r="A102" s="1" t="s">
        <v>102</v>
      </c>
      <c r="B102">
        <v>9025</v>
      </c>
      <c r="C102">
        <v>1401</v>
      </c>
      <c r="D102">
        <v>1121</v>
      </c>
      <c r="E102">
        <v>1300</v>
      </c>
      <c r="F102">
        <v>472</v>
      </c>
      <c r="G102">
        <v>314</v>
      </c>
      <c r="H102">
        <v>514</v>
      </c>
      <c r="I102">
        <v>695</v>
      </c>
      <c r="J102">
        <v>422</v>
      </c>
      <c r="K102">
        <v>273</v>
      </c>
      <c r="L102">
        <v>1203</v>
      </c>
      <c r="M102">
        <v>442</v>
      </c>
      <c r="N102">
        <v>265</v>
      </c>
      <c r="O102">
        <v>496</v>
      </c>
      <c r="P102">
        <v>617</v>
      </c>
    </row>
    <row r="103" spans="1:16" ht="12.75">
      <c r="A103" s="1" t="s">
        <v>103</v>
      </c>
      <c r="B103">
        <v>9030</v>
      </c>
      <c r="C103">
        <v>759</v>
      </c>
      <c r="D103">
        <v>565</v>
      </c>
      <c r="E103">
        <v>678</v>
      </c>
      <c r="F103">
        <v>319</v>
      </c>
      <c r="G103">
        <v>123</v>
      </c>
      <c r="H103">
        <v>236</v>
      </c>
      <c r="I103">
        <v>362</v>
      </c>
      <c r="J103">
        <v>265</v>
      </c>
      <c r="K103">
        <v>97</v>
      </c>
      <c r="L103">
        <v>661</v>
      </c>
      <c r="M103">
        <v>332</v>
      </c>
      <c r="N103">
        <v>127</v>
      </c>
      <c r="O103">
        <v>202</v>
      </c>
      <c r="P103">
        <v>321</v>
      </c>
    </row>
    <row r="104" spans="1:16" ht="12.75">
      <c r="A104" s="1" t="s">
        <v>104</v>
      </c>
      <c r="B104">
        <v>9035</v>
      </c>
      <c r="C104">
        <v>1930</v>
      </c>
      <c r="D104">
        <v>1366</v>
      </c>
      <c r="E104">
        <v>1731</v>
      </c>
      <c r="F104">
        <v>701</v>
      </c>
      <c r="G104">
        <v>265</v>
      </c>
      <c r="H104">
        <v>765</v>
      </c>
      <c r="I104">
        <v>926</v>
      </c>
      <c r="J104">
        <v>676</v>
      </c>
      <c r="K104">
        <v>250</v>
      </c>
      <c r="L104">
        <v>1685</v>
      </c>
      <c r="M104">
        <v>714</v>
      </c>
      <c r="N104">
        <v>260</v>
      </c>
      <c r="O104">
        <v>711</v>
      </c>
      <c r="P104">
        <v>806</v>
      </c>
    </row>
    <row r="105" spans="1:16" ht="12.75">
      <c r="A105" s="1" t="s">
        <v>105</v>
      </c>
      <c r="B105">
        <v>9040</v>
      </c>
      <c r="C105">
        <v>1722</v>
      </c>
      <c r="D105">
        <v>1256</v>
      </c>
      <c r="E105">
        <v>1655</v>
      </c>
      <c r="F105">
        <v>574</v>
      </c>
      <c r="G105">
        <v>283</v>
      </c>
      <c r="H105">
        <v>798</v>
      </c>
      <c r="I105">
        <v>807</v>
      </c>
      <c r="J105">
        <v>535</v>
      </c>
      <c r="K105">
        <v>272</v>
      </c>
      <c r="L105">
        <v>1668</v>
      </c>
      <c r="M105">
        <v>593</v>
      </c>
      <c r="N105">
        <v>291</v>
      </c>
      <c r="O105">
        <v>784</v>
      </c>
      <c r="P105">
        <v>650</v>
      </c>
    </row>
    <row r="106" spans="1:16" ht="12.75">
      <c r="A106" s="1" t="s">
        <v>106</v>
      </c>
      <c r="B106">
        <v>9045</v>
      </c>
      <c r="C106">
        <v>2180</v>
      </c>
      <c r="D106">
        <v>1446</v>
      </c>
      <c r="E106">
        <v>1980</v>
      </c>
      <c r="F106">
        <v>679</v>
      </c>
      <c r="G106">
        <v>451</v>
      </c>
      <c r="H106">
        <v>850</v>
      </c>
      <c r="I106">
        <v>907</v>
      </c>
      <c r="J106">
        <v>575</v>
      </c>
      <c r="K106">
        <v>332</v>
      </c>
      <c r="L106">
        <v>2087</v>
      </c>
      <c r="M106">
        <v>684</v>
      </c>
      <c r="N106">
        <v>475</v>
      </c>
      <c r="O106">
        <v>928</v>
      </c>
      <c r="P106">
        <v>890</v>
      </c>
    </row>
    <row r="107" spans="1:16" ht="12.75">
      <c r="A107" s="1" t="s">
        <v>107</v>
      </c>
      <c r="B107">
        <v>9050</v>
      </c>
      <c r="C107">
        <v>236</v>
      </c>
      <c r="D107">
        <v>177</v>
      </c>
      <c r="E107">
        <v>190</v>
      </c>
      <c r="F107">
        <v>82</v>
      </c>
      <c r="G107">
        <v>45</v>
      </c>
      <c r="H107">
        <v>63</v>
      </c>
      <c r="I107">
        <v>79</v>
      </c>
      <c r="J107">
        <v>57</v>
      </c>
      <c r="K107">
        <v>22</v>
      </c>
      <c r="L107">
        <v>226</v>
      </c>
      <c r="M107">
        <v>92</v>
      </c>
      <c r="N107">
        <v>45</v>
      </c>
      <c r="O107">
        <v>89</v>
      </c>
      <c r="P107">
        <v>83</v>
      </c>
    </row>
    <row r="108" spans="1:16" ht="12.75">
      <c r="A108" s="1" t="s">
        <v>108</v>
      </c>
      <c r="B108">
        <v>9055</v>
      </c>
      <c r="C108">
        <v>199</v>
      </c>
      <c r="D108">
        <v>166</v>
      </c>
      <c r="E108">
        <v>186</v>
      </c>
      <c r="F108">
        <v>83</v>
      </c>
      <c r="G108">
        <v>52</v>
      </c>
      <c r="H108">
        <v>51</v>
      </c>
      <c r="I108">
        <v>107</v>
      </c>
      <c r="J108">
        <v>64</v>
      </c>
      <c r="K108">
        <v>43</v>
      </c>
      <c r="L108">
        <v>209</v>
      </c>
      <c r="M108">
        <v>88</v>
      </c>
      <c r="N108">
        <v>54</v>
      </c>
      <c r="O108">
        <v>67</v>
      </c>
      <c r="P108">
        <v>111</v>
      </c>
    </row>
    <row r="109" spans="1:16" ht="12.75">
      <c r="A109" s="1" t="s">
        <v>109</v>
      </c>
      <c r="B109">
        <v>9060</v>
      </c>
      <c r="C109">
        <v>64</v>
      </c>
      <c r="D109">
        <v>53</v>
      </c>
      <c r="E109">
        <v>54</v>
      </c>
      <c r="F109">
        <v>15</v>
      </c>
      <c r="G109">
        <v>3</v>
      </c>
      <c r="H109">
        <v>36</v>
      </c>
      <c r="I109">
        <v>34</v>
      </c>
      <c r="J109">
        <v>28</v>
      </c>
      <c r="K109">
        <v>6</v>
      </c>
      <c r="L109">
        <v>61</v>
      </c>
      <c r="M109">
        <v>16</v>
      </c>
      <c r="N109">
        <v>4</v>
      </c>
      <c r="O109">
        <v>41</v>
      </c>
      <c r="P109">
        <v>30</v>
      </c>
    </row>
    <row r="110" spans="1:16" ht="12.75">
      <c r="A110" s="1" t="s">
        <v>110</v>
      </c>
      <c r="B110">
        <v>9065</v>
      </c>
      <c r="C110">
        <v>2718</v>
      </c>
      <c r="D110">
        <v>2014</v>
      </c>
      <c r="E110">
        <v>2397</v>
      </c>
      <c r="F110">
        <v>759</v>
      </c>
      <c r="G110">
        <v>574</v>
      </c>
      <c r="H110">
        <v>1064</v>
      </c>
      <c r="I110">
        <v>1232</v>
      </c>
      <c r="J110">
        <v>765</v>
      </c>
      <c r="K110">
        <v>467</v>
      </c>
      <c r="L110">
        <v>2445</v>
      </c>
      <c r="M110">
        <v>764</v>
      </c>
      <c r="N110">
        <v>612</v>
      </c>
      <c r="O110">
        <v>1069</v>
      </c>
      <c r="P110">
        <v>1132</v>
      </c>
    </row>
    <row r="111" spans="1:16" ht="12.75">
      <c r="A111" s="1" t="s">
        <v>111</v>
      </c>
      <c r="B111">
        <v>9070</v>
      </c>
      <c r="C111">
        <v>701</v>
      </c>
      <c r="D111">
        <v>632</v>
      </c>
      <c r="E111">
        <v>664</v>
      </c>
      <c r="F111">
        <v>257</v>
      </c>
      <c r="G111">
        <v>156</v>
      </c>
      <c r="H111">
        <v>251</v>
      </c>
      <c r="I111">
        <v>421</v>
      </c>
      <c r="J111">
        <v>261</v>
      </c>
      <c r="K111">
        <v>160</v>
      </c>
      <c r="L111">
        <v>648</v>
      </c>
      <c r="M111">
        <v>239</v>
      </c>
      <c r="N111">
        <v>139</v>
      </c>
      <c r="O111">
        <v>270</v>
      </c>
      <c r="P111">
        <v>454</v>
      </c>
    </row>
    <row r="112" spans="1:16" ht="12.75">
      <c r="A112" s="1" t="s">
        <v>112</v>
      </c>
      <c r="B112">
        <v>9075</v>
      </c>
      <c r="C112">
        <v>791</v>
      </c>
      <c r="D112">
        <v>545</v>
      </c>
      <c r="E112">
        <v>751</v>
      </c>
      <c r="F112">
        <v>302</v>
      </c>
      <c r="G112">
        <v>161</v>
      </c>
      <c r="H112">
        <v>288</v>
      </c>
      <c r="I112">
        <v>349</v>
      </c>
      <c r="J112">
        <v>231</v>
      </c>
      <c r="K112">
        <v>118</v>
      </c>
      <c r="L112">
        <v>695</v>
      </c>
      <c r="M112">
        <v>253</v>
      </c>
      <c r="N112">
        <v>147</v>
      </c>
      <c r="O112">
        <v>295</v>
      </c>
      <c r="P112">
        <v>320</v>
      </c>
    </row>
    <row r="113" spans="1:16" ht="12.75">
      <c r="A113" s="1" t="s">
        <v>113</v>
      </c>
      <c r="B113">
        <v>9080</v>
      </c>
      <c r="C113">
        <v>335</v>
      </c>
      <c r="D113">
        <v>225</v>
      </c>
      <c r="E113">
        <v>307</v>
      </c>
      <c r="F113">
        <v>107</v>
      </c>
      <c r="G113">
        <v>54</v>
      </c>
      <c r="H113">
        <v>146</v>
      </c>
      <c r="I113">
        <v>125</v>
      </c>
      <c r="J113">
        <v>92</v>
      </c>
      <c r="K113">
        <v>33</v>
      </c>
      <c r="L113">
        <v>307</v>
      </c>
      <c r="M113">
        <v>113</v>
      </c>
      <c r="N113">
        <v>56</v>
      </c>
      <c r="O113">
        <v>138</v>
      </c>
      <c r="P113">
        <v>104</v>
      </c>
    </row>
    <row r="114" spans="1:16" ht="12.75">
      <c r="A114" s="1" t="s">
        <v>114</v>
      </c>
      <c r="B114">
        <v>9085</v>
      </c>
      <c r="C114">
        <v>7849</v>
      </c>
      <c r="D114">
        <v>5285</v>
      </c>
      <c r="E114">
        <v>6105</v>
      </c>
      <c r="F114">
        <v>1704</v>
      </c>
      <c r="G114">
        <v>2355</v>
      </c>
      <c r="H114">
        <v>2046</v>
      </c>
      <c r="I114">
        <v>3518</v>
      </c>
      <c r="J114">
        <v>1435</v>
      </c>
      <c r="K114">
        <v>2083</v>
      </c>
      <c r="L114">
        <v>6552</v>
      </c>
      <c r="M114">
        <v>1916</v>
      </c>
      <c r="N114">
        <v>2286</v>
      </c>
      <c r="O114">
        <v>2350</v>
      </c>
      <c r="P114">
        <v>3017</v>
      </c>
    </row>
    <row r="115" spans="1:16" ht="12.75">
      <c r="A115" s="1" t="s">
        <v>115</v>
      </c>
      <c r="B115">
        <v>9090</v>
      </c>
      <c r="C115">
        <v>2713</v>
      </c>
      <c r="D115">
        <v>1776</v>
      </c>
      <c r="E115">
        <v>2551</v>
      </c>
      <c r="F115">
        <v>1257</v>
      </c>
      <c r="G115">
        <v>344</v>
      </c>
      <c r="H115">
        <v>950</v>
      </c>
      <c r="I115">
        <v>1094</v>
      </c>
      <c r="J115">
        <v>880</v>
      </c>
      <c r="K115">
        <v>214</v>
      </c>
      <c r="L115">
        <v>2525</v>
      </c>
      <c r="M115">
        <v>1275</v>
      </c>
      <c r="N115">
        <v>342</v>
      </c>
      <c r="O115">
        <v>908</v>
      </c>
      <c r="P115">
        <v>1091</v>
      </c>
    </row>
    <row r="116" spans="1:16" ht="12.75">
      <c r="A116" s="1" t="s">
        <v>116</v>
      </c>
      <c r="B116">
        <v>9095</v>
      </c>
      <c r="C116">
        <v>422</v>
      </c>
      <c r="D116">
        <v>353</v>
      </c>
      <c r="E116">
        <v>408</v>
      </c>
      <c r="F116">
        <v>219</v>
      </c>
      <c r="G116">
        <v>43</v>
      </c>
      <c r="H116">
        <v>146</v>
      </c>
      <c r="I116">
        <v>242</v>
      </c>
      <c r="J116">
        <v>184</v>
      </c>
      <c r="K116">
        <v>58</v>
      </c>
      <c r="L116">
        <v>379</v>
      </c>
      <c r="M116">
        <v>184</v>
      </c>
      <c r="N116">
        <v>33</v>
      </c>
      <c r="O116">
        <v>162</v>
      </c>
      <c r="P116">
        <v>231</v>
      </c>
    </row>
    <row r="117" spans="1:16" ht="12.75">
      <c r="A117" s="1" t="s">
        <v>117</v>
      </c>
      <c r="B117">
        <v>9100</v>
      </c>
      <c r="C117">
        <v>1348</v>
      </c>
      <c r="D117">
        <v>1169</v>
      </c>
      <c r="E117">
        <v>1322</v>
      </c>
      <c r="F117">
        <v>542</v>
      </c>
      <c r="G117">
        <v>241</v>
      </c>
      <c r="H117">
        <v>539</v>
      </c>
      <c r="I117">
        <v>860</v>
      </c>
      <c r="J117">
        <v>546</v>
      </c>
      <c r="K117">
        <v>314</v>
      </c>
      <c r="L117">
        <v>1396</v>
      </c>
      <c r="M117">
        <v>585</v>
      </c>
      <c r="N117">
        <v>277</v>
      </c>
      <c r="O117">
        <v>534</v>
      </c>
      <c r="P117">
        <v>656</v>
      </c>
    </row>
    <row r="118" spans="1:16" ht="12.75">
      <c r="A118" s="1" t="s">
        <v>118</v>
      </c>
      <c r="B118">
        <v>9105</v>
      </c>
      <c r="C118">
        <v>228</v>
      </c>
      <c r="D118">
        <v>188</v>
      </c>
      <c r="E118">
        <v>208</v>
      </c>
      <c r="F118">
        <v>63</v>
      </c>
      <c r="G118">
        <v>104</v>
      </c>
      <c r="H118">
        <v>41</v>
      </c>
      <c r="I118">
        <v>98</v>
      </c>
      <c r="J118">
        <v>74</v>
      </c>
      <c r="K118">
        <v>24</v>
      </c>
      <c r="L118">
        <v>200</v>
      </c>
      <c r="M118">
        <v>95</v>
      </c>
      <c r="N118">
        <v>42</v>
      </c>
      <c r="O118">
        <v>63</v>
      </c>
      <c r="P118">
        <v>107</v>
      </c>
    </row>
    <row r="119" spans="1:16" ht="12.75">
      <c r="A119" s="1" t="s">
        <v>119</v>
      </c>
      <c r="B119">
        <v>9110</v>
      </c>
      <c r="C119">
        <f>+SUM(2994+3092+2743)</f>
        <v>8829</v>
      </c>
      <c r="D119">
        <f>+SUM(1964+1894+1754)</f>
        <v>5612</v>
      </c>
      <c r="E119">
        <v>8251</v>
      </c>
      <c r="F119">
        <v>2920</v>
      </c>
      <c r="G119">
        <v>2768</v>
      </c>
      <c r="H119">
        <v>2563</v>
      </c>
      <c r="I119">
        <v>3643</v>
      </c>
      <c r="J119">
        <v>1987</v>
      </c>
      <c r="K119">
        <v>1656</v>
      </c>
      <c r="L119">
        <v>7714</v>
      </c>
      <c r="M119">
        <v>2734</v>
      </c>
      <c r="N119">
        <v>2566</v>
      </c>
      <c r="O119">
        <v>2414</v>
      </c>
      <c r="P119">
        <v>3307</v>
      </c>
    </row>
    <row r="120" spans="1:16" ht="12.75">
      <c r="A120" s="1" t="s">
        <v>120</v>
      </c>
      <c r="B120">
        <v>9115</v>
      </c>
      <c r="C120">
        <v>1149</v>
      </c>
      <c r="D120">
        <v>751</v>
      </c>
      <c r="E120">
        <v>1039</v>
      </c>
      <c r="F120">
        <v>349</v>
      </c>
      <c r="G120">
        <v>210</v>
      </c>
      <c r="H120">
        <v>480</v>
      </c>
      <c r="I120">
        <v>440</v>
      </c>
      <c r="J120">
        <v>296</v>
      </c>
      <c r="K120">
        <v>144</v>
      </c>
      <c r="L120">
        <v>1058</v>
      </c>
      <c r="M120">
        <v>362</v>
      </c>
      <c r="N120">
        <v>224</v>
      </c>
      <c r="O120">
        <v>472</v>
      </c>
      <c r="P120">
        <v>367</v>
      </c>
    </row>
    <row r="121" spans="1:16" ht="12.75">
      <c r="A121" s="1" t="s">
        <v>121</v>
      </c>
      <c r="B121">
        <v>9120</v>
      </c>
      <c r="C121">
        <v>929</v>
      </c>
      <c r="D121">
        <v>607</v>
      </c>
      <c r="E121">
        <v>822</v>
      </c>
      <c r="F121">
        <v>347</v>
      </c>
      <c r="G121">
        <v>123</v>
      </c>
      <c r="H121">
        <v>352</v>
      </c>
      <c r="I121">
        <v>347</v>
      </c>
      <c r="J121">
        <v>264</v>
      </c>
      <c r="K121">
        <v>83</v>
      </c>
      <c r="L121">
        <v>787</v>
      </c>
      <c r="M121">
        <v>238</v>
      </c>
      <c r="N121">
        <v>103</v>
      </c>
      <c r="O121">
        <v>446</v>
      </c>
      <c r="P121">
        <v>312</v>
      </c>
    </row>
    <row r="122" spans="1:16" ht="12.75">
      <c r="A122" s="1" t="s">
        <v>122</v>
      </c>
      <c r="B122">
        <v>9125</v>
      </c>
      <c r="C122">
        <v>3956</v>
      </c>
      <c r="D122">
        <v>2575</v>
      </c>
      <c r="E122">
        <v>3603</v>
      </c>
      <c r="F122">
        <v>1565</v>
      </c>
      <c r="G122">
        <v>747</v>
      </c>
      <c r="H122">
        <v>1291</v>
      </c>
      <c r="I122">
        <v>1628</v>
      </c>
      <c r="J122">
        <v>1152</v>
      </c>
      <c r="K122">
        <v>476</v>
      </c>
      <c r="L122">
        <v>3426</v>
      </c>
      <c r="M122">
        <v>1574</v>
      </c>
      <c r="N122">
        <v>740</v>
      </c>
      <c r="O122">
        <v>1112</v>
      </c>
      <c r="P122">
        <v>1525</v>
      </c>
    </row>
    <row r="123" spans="1:16" ht="12.75">
      <c r="A123" s="1" t="s">
        <v>123</v>
      </c>
      <c r="B123">
        <v>9130</v>
      </c>
      <c r="C123">
        <v>337</v>
      </c>
      <c r="D123">
        <v>253</v>
      </c>
      <c r="E123">
        <v>299</v>
      </c>
      <c r="F123">
        <v>109</v>
      </c>
      <c r="G123">
        <v>65</v>
      </c>
      <c r="H123">
        <v>125</v>
      </c>
      <c r="I123">
        <v>132</v>
      </c>
      <c r="J123">
        <v>87</v>
      </c>
      <c r="K123">
        <v>45</v>
      </c>
      <c r="L123">
        <v>274</v>
      </c>
      <c r="M123">
        <v>103</v>
      </c>
      <c r="N123">
        <v>70</v>
      </c>
      <c r="O123">
        <v>101</v>
      </c>
      <c r="P123">
        <v>137</v>
      </c>
    </row>
    <row r="124" spans="1:16" ht="12.75">
      <c r="A124" s="1" t="s">
        <v>124</v>
      </c>
      <c r="B124">
        <v>9135</v>
      </c>
      <c r="C124">
        <v>1304</v>
      </c>
      <c r="D124">
        <v>1045</v>
      </c>
      <c r="E124">
        <v>1128</v>
      </c>
      <c r="F124">
        <v>361</v>
      </c>
      <c r="G124">
        <v>390</v>
      </c>
      <c r="H124">
        <v>377</v>
      </c>
      <c r="I124">
        <v>751</v>
      </c>
      <c r="J124">
        <v>361</v>
      </c>
      <c r="K124">
        <v>390</v>
      </c>
      <c r="L124">
        <v>1071</v>
      </c>
      <c r="M124">
        <v>358</v>
      </c>
      <c r="N124">
        <v>396</v>
      </c>
      <c r="O124">
        <v>317</v>
      </c>
      <c r="P124">
        <v>691</v>
      </c>
    </row>
    <row r="125" spans="1:16" ht="12.75">
      <c r="A125" s="1" t="s">
        <v>125</v>
      </c>
      <c r="B125">
        <v>9140</v>
      </c>
      <c r="C125">
        <v>558</v>
      </c>
      <c r="D125">
        <v>461</v>
      </c>
      <c r="E125">
        <v>549</v>
      </c>
      <c r="F125">
        <v>336</v>
      </c>
      <c r="G125">
        <v>67</v>
      </c>
      <c r="H125">
        <v>146</v>
      </c>
      <c r="I125">
        <v>243</v>
      </c>
      <c r="J125">
        <v>199</v>
      </c>
      <c r="K125">
        <v>44</v>
      </c>
      <c r="L125">
        <v>568</v>
      </c>
      <c r="M125">
        <v>347</v>
      </c>
      <c r="N125">
        <v>64</v>
      </c>
      <c r="O125">
        <v>157</v>
      </c>
      <c r="P125">
        <v>366</v>
      </c>
    </row>
    <row r="126" spans="1:16" ht="12.75">
      <c r="A126" s="1" t="s">
        <v>126</v>
      </c>
      <c r="B126">
        <v>9145</v>
      </c>
      <c r="C126">
        <v>193</v>
      </c>
      <c r="D126">
        <v>147</v>
      </c>
      <c r="E126">
        <v>184</v>
      </c>
      <c r="F126">
        <v>69</v>
      </c>
      <c r="G126">
        <v>43</v>
      </c>
      <c r="H126">
        <v>72</v>
      </c>
      <c r="I126">
        <v>97</v>
      </c>
      <c r="J126">
        <v>60</v>
      </c>
      <c r="K126">
        <v>37</v>
      </c>
      <c r="L126">
        <v>174</v>
      </c>
      <c r="M126">
        <v>44</v>
      </c>
      <c r="N126">
        <v>30</v>
      </c>
      <c r="O126">
        <v>100</v>
      </c>
      <c r="P126">
        <v>103</v>
      </c>
    </row>
    <row r="127" spans="1:16" ht="12.75">
      <c r="A127" s="1" t="s">
        <v>127</v>
      </c>
      <c r="B127">
        <v>9150</v>
      </c>
      <c r="C127">
        <v>924</v>
      </c>
      <c r="D127">
        <v>600</v>
      </c>
      <c r="E127">
        <v>852</v>
      </c>
      <c r="F127">
        <v>337</v>
      </c>
      <c r="G127">
        <v>186</v>
      </c>
      <c r="H127">
        <v>329</v>
      </c>
      <c r="I127">
        <v>396</v>
      </c>
      <c r="J127">
        <v>251</v>
      </c>
      <c r="K127">
        <v>145</v>
      </c>
      <c r="L127">
        <v>830</v>
      </c>
      <c r="M127">
        <v>324</v>
      </c>
      <c r="N127">
        <v>167</v>
      </c>
      <c r="O127">
        <v>339</v>
      </c>
      <c r="P127">
        <v>357</v>
      </c>
    </row>
    <row r="128" spans="1:16" ht="12.75">
      <c r="A128" s="1" t="s">
        <v>128</v>
      </c>
      <c r="B128">
        <v>9155</v>
      </c>
      <c r="C128">
        <v>488</v>
      </c>
      <c r="D128">
        <v>400</v>
      </c>
      <c r="E128">
        <v>456</v>
      </c>
      <c r="F128">
        <v>193</v>
      </c>
      <c r="G128">
        <v>59</v>
      </c>
      <c r="H128">
        <v>204</v>
      </c>
      <c r="I128">
        <v>235</v>
      </c>
      <c r="J128">
        <v>175</v>
      </c>
      <c r="K128">
        <v>60</v>
      </c>
      <c r="L128">
        <v>441</v>
      </c>
      <c r="M128">
        <v>177</v>
      </c>
      <c r="N128">
        <v>65</v>
      </c>
      <c r="O128">
        <v>199</v>
      </c>
      <c r="P128">
        <v>227</v>
      </c>
    </row>
    <row r="129" spans="1:16" ht="12.75">
      <c r="A129" s="1" t="s">
        <v>129</v>
      </c>
      <c r="B129">
        <v>9160</v>
      </c>
      <c r="C129">
        <v>5901</v>
      </c>
      <c r="D129">
        <v>2615</v>
      </c>
      <c r="E129">
        <v>5120</v>
      </c>
      <c r="F129">
        <v>1810</v>
      </c>
      <c r="G129">
        <v>1016</v>
      </c>
      <c r="H129">
        <v>2294</v>
      </c>
      <c r="I129">
        <v>1516</v>
      </c>
      <c r="J129">
        <v>864</v>
      </c>
      <c r="K129">
        <v>652</v>
      </c>
      <c r="L129">
        <v>4841</v>
      </c>
      <c r="M129">
        <v>1659</v>
      </c>
      <c r="N129">
        <v>989</v>
      </c>
      <c r="O129">
        <v>2193</v>
      </c>
      <c r="P129">
        <v>1151</v>
      </c>
    </row>
    <row r="130" spans="1:16" ht="12.75">
      <c r="A130" s="1" t="s">
        <v>130</v>
      </c>
      <c r="B130">
        <v>9165</v>
      </c>
      <c r="C130">
        <v>1042</v>
      </c>
      <c r="D130">
        <v>823</v>
      </c>
      <c r="E130">
        <v>955</v>
      </c>
      <c r="F130">
        <v>452</v>
      </c>
      <c r="G130">
        <v>120</v>
      </c>
      <c r="H130">
        <v>383</v>
      </c>
      <c r="I130">
        <v>512</v>
      </c>
      <c r="J130">
        <v>366</v>
      </c>
      <c r="K130">
        <v>146</v>
      </c>
      <c r="L130">
        <v>929</v>
      </c>
      <c r="M130">
        <v>442</v>
      </c>
      <c r="N130">
        <v>97</v>
      </c>
      <c r="O130">
        <v>390</v>
      </c>
      <c r="P130">
        <v>450</v>
      </c>
    </row>
    <row r="131" spans="1:16" ht="12.75">
      <c r="A131" s="1" t="s">
        <v>131</v>
      </c>
      <c r="B131">
        <v>9167</v>
      </c>
      <c r="C131">
        <v>461</v>
      </c>
      <c r="D131">
        <v>383</v>
      </c>
      <c r="E131">
        <v>418</v>
      </c>
      <c r="F131">
        <v>146</v>
      </c>
      <c r="G131">
        <v>80</v>
      </c>
      <c r="H131">
        <v>192</v>
      </c>
      <c r="I131">
        <v>260</v>
      </c>
      <c r="J131">
        <v>167</v>
      </c>
      <c r="K131">
        <v>93</v>
      </c>
      <c r="L131">
        <v>414</v>
      </c>
      <c r="M131">
        <v>159</v>
      </c>
      <c r="N131">
        <v>85</v>
      </c>
      <c r="O131">
        <v>170</v>
      </c>
      <c r="P131">
        <v>270</v>
      </c>
    </row>
    <row r="132" spans="1:16" ht="12.75">
      <c r="A132" s="1" t="s">
        <v>132</v>
      </c>
      <c r="B132">
        <v>9170</v>
      </c>
      <c r="C132">
        <v>1657</v>
      </c>
      <c r="D132">
        <v>991</v>
      </c>
      <c r="E132">
        <v>1540</v>
      </c>
      <c r="F132">
        <v>440</v>
      </c>
      <c r="G132">
        <v>240</v>
      </c>
      <c r="H132">
        <v>860</v>
      </c>
      <c r="I132">
        <v>647</v>
      </c>
      <c r="J132">
        <v>439</v>
      </c>
      <c r="K132">
        <v>208</v>
      </c>
      <c r="L132">
        <v>1461</v>
      </c>
      <c r="M132">
        <v>427</v>
      </c>
      <c r="N132">
        <v>202</v>
      </c>
      <c r="O132">
        <v>832</v>
      </c>
      <c r="P132">
        <v>531</v>
      </c>
    </row>
    <row r="133" spans="1:16" ht="12.75">
      <c r="A133" s="1" t="s">
        <v>133</v>
      </c>
      <c r="B133">
        <v>9175</v>
      </c>
      <c r="C133">
        <v>548</v>
      </c>
      <c r="D133">
        <v>422</v>
      </c>
      <c r="E133">
        <v>528</v>
      </c>
      <c r="F133">
        <v>244</v>
      </c>
      <c r="G133">
        <v>68</v>
      </c>
      <c r="H133">
        <v>216</v>
      </c>
      <c r="I133">
        <v>270</v>
      </c>
      <c r="J133">
        <v>223</v>
      </c>
      <c r="K133">
        <v>47</v>
      </c>
      <c r="L133">
        <v>544</v>
      </c>
      <c r="M133">
        <v>234</v>
      </c>
      <c r="N133">
        <v>67</v>
      </c>
      <c r="O133">
        <v>243</v>
      </c>
      <c r="P133">
        <v>284</v>
      </c>
    </row>
    <row r="134" spans="1:16" ht="12.75">
      <c r="A134" s="1" t="s">
        <v>134</v>
      </c>
      <c r="B134">
        <v>9181</v>
      </c>
      <c r="C134">
        <v>196</v>
      </c>
      <c r="D134">
        <v>182</v>
      </c>
      <c r="E134">
        <v>166</v>
      </c>
      <c r="F134">
        <v>65</v>
      </c>
      <c r="G134">
        <v>33</v>
      </c>
      <c r="H134">
        <v>68</v>
      </c>
      <c r="I134">
        <v>120</v>
      </c>
      <c r="J134">
        <v>76</v>
      </c>
      <c r="K134">
        <v>44</v>
      </c>
      <c r="L134">
        <v>163</v>
      </c>
      <c r="M134">
        <v>55</v>
      </c>
      <c r="N134">
        <v>22</v>
      </c>
      <c r="O134">
        <v>86</v>
      </c>
      <c r="P134">
        <v>102</v>
      </c>
    </row>
    <row r="135" spans="1:16" ht="12.75">
      <c r="A135" s="1" t="s">
        <v>135</v>
      </c>
      <c r="B135">
        <v>9185</v>
      </c>
      <c r="C135">
        <v>574</v>
      </c>
      <c r="D135">
        <v>394</v>
      </c>
      <c r="E135">
        <v>515</v>
      </c>
      <c r="F135">
        <v>272</v>
      </c>
      <c r="G135">
        <v>84</v>
      </c>
      <c r="H135">
        <v>159</v>
      </c>
      <c r="I135">
        <v>230</v>
      </c>
      <c r="J135">
        <v>172</v>
      </c>
      <c r="K135">
        <v>58</v>
      </c>
      <c r="L135">
        <v>507</v>
      </c>
      <c r="M135">
        <v>267</v>
      </c>
      <c r="N135">
        <v>88</v>
      </c>
      <c r="O135">
        <v>152</v>
      </c>
      <c r="P135">
        <v>196</v>
      </c>
    </row>
    <row r="136" spans="1:16" ht="12.75">
      <c r="A136" s="1" t="s">
        <v>136</v>
      </c>
      <c r="B136">
        <v>9190</v>
      </c>
      <c r="C136">
        <v>797</v>
      </c>
      <c r="D136">
        <v>600</v>
      </c>
      <c r="E136">
        <v>725</v>
      </c>
      <c r="F136">
        <v>249</v>
      </c>
      <c r="G136">
        <v>116</v>
      </c>
      <c r="H136">
        <v>360</v>
      </c>
      <c r="I136">
        <v>368</v>
      </c>
      <c r="J136">
        <v>244</v>
      </c>
      <c r="K136">
        <v>124</v>
      </c>
      <c r="L136">
        <v>789</v>
      </c>
      <c r="M136">
        <v>238</v>
      </c>
      <c r="N136">
        <v>122</v>
      </c>
      <c r="O136">
        <v>429</v>
      </c>
      <c r="P136">
        <v>341</v>
      </c>
    </row>
    <row r="137" spans="1:16" ht="12.75">
      <c r="A137" s="1" t="s">
        <v>137</v>
      </c>
      <c r="B137">
        <v>9200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t="12.75">
      <c r="A138" s="1" t="s">
        <v>138</v>
      </c>
      <c r="B138">
        <v>11005</v>
      </c>
      <c r="C138">
        <v>7338</v>
      </c>
      <c r="D138">
        <v>6083</v>
      </c>
      <c r="E138">
        <v>6687</v>
      </c>
      <c r="F138">
        <v>3254</v>
      </c>
      <c r="G138">
        <v>1508</v>
      </c>
      <c r="H138">
        <v>1925</v>
      </c>
      <c r="I138">
        <v>4621</v>
      </c>
      <c r="J138">
        <v>3095</v>
      </c>
      <c r="K138">
        <v>1526</v>
      </c>
      <c r="L138">
        <v>6320</v>
      </c>
      <c r="M138" s="3">
        <v>2973</v>
      </c>
      <c r="N138">
        <v>1273</v>
      </c>
      <c r="O138">
        <v>2074</v>
      </c>
      <c r="P138">
        <v>3525</v>
      </c>
    </row>
    <row r="139" spans="1:16" ht="12.75">
      <c r="A139" s="1" t="s">
        <v>139</v>
      </c>
      <c r="B139">
        <v>11010</v>
      </c>
      <c r="C139">
        <v>1577</v>
      </c>
      <c r="D139">
        <v>1155</v>
      </c>
      <c r="E139">
        <v>1568</v>
      </c>
      <c r="F139">
        <v>718</v>
      </c>
      <c r="G139">
        <v>399</v>
      </c>
      <c r="H139">
        <v>451</v>
      </c>
      <c r="I139">
        <v>861</v>
      </c>
      <c r="J139">
        <v>556</v>
      </c>
      <c r="K139">
        <v>305</v>
      </c>
      <c r="L139">
        <v>1513</v>
      </c>
      <c r="M139">
        <v>657</v>
      </c>
      <c r="N139">
        <v>352</v>
      </c>
      <c r="O139">
        <v>504</v>
      </c>
      <c r="P139">
        <v>714</v>
      </c>
    </row>
    <row r="140" spans="1:16" ht="12.75">
      <c r="A140" s="1" t="s">
        <v>140</v>
      </c>
      <c r="B140">
        <v>11015</v>
      </c>
      <c r="C140">
        <v>13358</v>
      </c>
      <c r="D140">
        <v>10365</v>
      </c>
      <c r="E140">
        <v>6902</v>
      </c>
      <c r="F140">
        <v>3932</v>
      </c>
      <c r="G140">
        <v>1488</v>
      </c>
      <c r="H140">
        <v>1482</v>
      </c>
      <c r="I140">
        <v>7521</v>
      </c>
      <c r="J140">
        <v>5351</v>
      </c>
      <c r="K140">
        <v>2170</v>
      </c>
      <c r="L140">
        <v>10506</v>
      </c>
      <c r="M140">
        <v>5598</v>
      </c>
      <c r="N140">
        <v>2329</v>
      </c>
      <c r="O140">
        <v>2579</v>
      </c>
      <c r="P140">
        <v>5700</v>
      </c>
    </row>
    <row r="141" spans="1:16" ht="12.75">
      <c r="A141" s="1" t="s">
        <v>141</v>
      </c>
      <c r="B141">
        <v>11020</v>
      </c>
      <c r="C141">
        <v>633</v>
      </c>
      <c r="D141">
        <v>633</v>
      </c>
      <c r="E141">
        <v>961</v>
      </c>
      <c r="F141">
        <v>356</v>
      </c>
      <c r="G141">
        <v>223</v>
      </c>
      <c r="H141">
        <v>382</v>
      </c>
      <c r="I141">
        <v>437</v>
      </c>
      <c r="J141">
        <v>284</v>
      </c>
      <c r="K141">
        <v>153</v>
      </c>
      <c r="L141">
        <v>911</v>
      </c>
      <c r="M141">
        <v>321</v>
      </c>
      <c r="N141">
        <v>187</v>
      </c>
      <c r="O141">
        <v>403</v>
      </c>
      <c r="P141">
        <v>366</v>
      </c>
    </row>
    <row r="142" spans="1:16" ht="12.75">
      <c r="A142" s="1" t="s">
        <v>142</v>
      </c>
      <c r="B142">
        <v>11025</v>
      </c>
      <c r="C142">
        <v>2421</v>
      </c>
      <c r="D142">
        <v>2096</v>
      </c>
      <c r="E142">
        <v>2547</v>
      </c>
      <c r="F142">
        <v>847</v>
      </c>
      <c r="G142">
        <v>449</v>
      </c>
      <c r="H142">
        <v>1251</v>
      </c>
      <c r="I142">
        <v>1444</v>
      </c>
      <c r="J142">
        <v>944</v>
      </c>
      <c r="K142">
        <v>500</v>
      </c>
      <c r="L142">
        <v>2220</v>
      </c>
      <c r="M142">
        <v>713</v>
      </c>
      <c r="N142">
        <v>391</v>
      </c>
      <c r="O142">
        <v>1116</v>
      </c>
      <c r="P142">
        <v>1161</v>
      </c>
    </row>
    <row r="143" spans="1:16" ht="12.75">
      <c r="A143" s="1" t="s">
        <v>143</v>
      </c>
      <c r="B143">
        <v>11030</v>
      </c>
      <c r="C143">
        <v>1093</v>
      </c>
      <c r="D143">
        <v>826</v>
      </c>
      <c r="E143">
        <v>1065</v>
      </c>
      <c r="F143">
        <v>399</v>
      </c>
      <c r="G143">
        <v>180</v>
      </c>
      <c r="H143">
        <v>486</v>
      </c>
      <c r="I143">
        <v>599</v>
      </c>
      <c r="J143">
        <v>413</v>
      </c>
      <c r="K143">
        <v>186</v>
      </c>
      <c r="L143">
        <v>1053</v>
      </c>
      <c r="M143">
        <v>405</v>
      </c>
      <c r="N143">
        <v>188</v>
      </c>
      <c r="O143">
        <v>460</v>
      </c>
      <c r="P143">
        <v>497</v>
      </c>
    </row>
    <row r="144" spans="1:16" ht="12.75">
      <c r="A144" s="1" t="s">
        <v>144</v>
      </c>
      <c r="B144">
        <v>11035</v>
      </c>
      <c r="C144">
        <v>1062</v>
      </c>
      <c r="D144">
        <v>879</v>
      </c>
      <c r="E144">
        <v>1027</v>
      </c>
      <c r="F144">
        <v>400</v>
      </c>
      <c r="G144">
        <v>209</v>
      </c>
      <c r="H144">
        <v>418</v>
      </c>
      <c r="I144">
        <v>693</v>
      </c>
      <c r="J144">
        <v>444</v>
      </c>
      <c r="K144">
        <v>249</v>
      </c>
      <c r="L144">
        <v>952</v>
      </c>
      <c r="M144">
        <v>377</v>
      </c>
      <c r="N144">
        <v>191</v>
      </c>
      <c r="O144">
        <v>384</v>
      </c>
      <c r="P144">
        <v>580</v>
      </c>
    </row>
    <row r="145" spans="1:16" ht="12.75">
      <c r="A145" s="1" t="s">
        <v>145</v>
      </c>
      <c r="B145">
        <v>11040</v>
      </c>
      <c r="C145">
        <v>12444</v>
      </c>
      <c r="D145">
        <v>7656</v>
      </c>
      <c r="E145">
        <v>11329</v>
      </c>
      <c r="F145">
        <v>4465</v>
      </c>
      <c r="G145">
        <v>2915</v>
      </c>
      <c r="H145">
        <v>3949</v>
      </c>
      <c r="I145">
        <v>5589</v>
      </c>
      <c r="J145">
        <v>3527</v>
      </c>
      <c r="K145">
        <v>2062</v>
      </c>
      <c r="L145">
        <v>10491</v>
      </c>
      <c r="M145">
        <v>4286</v>
      </c>
      <c r="N145">
        <v>2852</v>
      </c>
      <c r="O145">
        <v>3353</v>
      </c>
      <c r="P145">
        <v>4555</v>
      </c>
    </row>
    <row r="146" spans="1:16" ht="12.75">
      <c r="A146" s="1" t="s">
        <v>146</v>
      </c>
      <c r="B146">
        <v>11045</v>
      </c>
      <c r="C146">
        <v>860</v>
      </c>
      <c r="D146">
        <v>677</v>
      </c>
      <c r="E146">
        <v>853</v>
      </c>
      <c r="F146">
        <v>333</v>
      </c>
      <c r="G146">
        <v>232</v>
      </c>
      <c r="H146">
        <v>288</v>
      </c>
      <c r="I146">
        <v>473</v>
      </c>
      <c r="J146">
        <v>280</v>
      </c>
      <c r="K146">
        <v>193</v>
      </c>
      <c r="L146">
        <v>836</v>
      </c>
      <c r="M146">
        <v>320</v>
      </c>
      <c r="N146">
        <v>222</v>
      </c>
      <c r="O146">
        <v>294</v>
      </c>
      <c r="P146">
        <v>388</v>
      </c>
    </row>
    <row r="147" spans="1:16" ht="12.75">
      <c r="A147" s="1" t="s">
        <v>147</v>
      </c>
      <c r="B147">
        <v>11050</v>
      </c>
      <c r="C147">
        <v>950</v>
      </c>
      <c r="D147">
        <v>768</v>
      </c>
      <c r="E147">
        <v>1157</v>
      </c>
      <c r="F147">
        <v>272</v>
      </c>
      <c r="G147">
        <v>257</v>
      </c>
      <c r="H147">
        <v>628</v>
      </c>
      <c r="I147">
        <v>457</v>
      </c>
      <c r="J147">
        <v>257</v>
      </c>
      <c r="K147">
        <v>200</v>
      </c>
      <c r="L147">
        <v>1169</v>
      </c>
      <c r="M147">
        <v>336</v>
      </c>
      <c r="N147">
        <v>314</v>
      </c>
      <c r="O147">
        <v>519</v>
      </c>
      <c r="P147">
        <v>407</v>
      </c>
    </row>
    <row r="148" spans="1:16" ht="12.75">
      <c r="A148" s="1" t="s">
        <v>148</v>
      </c>
      <c r="B148">
        <v>11055</v>
      </c>
      <c r="C148">
        <v>1378</v>
      </c>
      <c r="D148">
        <v>1083</v>
      </c>
      <c r="E148">
        <v>1288</v>
      </c>
      <c r="F148">
        <v>562</v>
      </c>
      <c r="G148">
        <v>374</v>
      </c>
      <c r="H148">
        <v>352</v>
      </c>
      <c r="I148">
        <v>848</v>
      </c>
      <c r="J148">
        <v>506</v>
      </c>
      <c r="K148">
        <v>342</v>
      </c>
      <c r="L148">
        <v>1233</v>
      </c>
      <c r="M148">
        <v>525</v>
      </c>
      <c r="N148">
        <v>336</v>
      </c>
      <c r="O148">
        <v>372</v>
      </c>
      <c r="P148">
        <v>776</v>
      </c>
    </row>
    <row r="149" spans="1:16" ht="12.75">
      <c r="A149" s="1" t="s">
        <v>149</v>
      </c>
      <c r="B149">
        <v>11060</v>
      </c>
      <c r="C149">
        <v>2999</v>
      </c>
      <c r="D149">
        <v>2090</v>
      </c>
      <c r="E149">
        <v>2865</v>
      </c>
      <c r="F149">
        <v>1173</v>
      </c>
      <c r="G149">
        <v>591</v>
      </c>
      <c r="H149">
        <v>1101</v>
      </c>
      <c r="I149">
        <v>1497</v>
      </c>
      <c r="J149">
        <v>1005</v>
      </c>
      <c r="K149">
        <v>492</v>
      </c>
      <c r="L149">
        <v>2753</v>
      </c>
      <c r="M149">
        <v>1004</v>
      </c>
      <c r="N149">
        <v>536</v>
      </c>
      <c r="O149">
        <v>1213</v>
      </c>
      <c r="P149">
        <v>1208</v>
      </c>
    </row>
    <row r="150" spans="1:16" ht="12.75">
      <c r="A150" s="1" t="s">
        <v>150</v>
      </c>
      <c r="B150">
        <v>11065</v>
      </c>
      <c r="C150">
        <v>4673</v>
      </c>
      <c r="D150">
        <v>4026</v>
      </c>
      <c r="E150">
        <v>4306</v>
      </c>
      <c r="F150">
        <v>1872</v>
      </c>
      <c r="G150">
        <v>863</v>
      </c>
      <c r="H150">
        <v>1571</v>
      </c>
      <c r="I150">
        <v>2961</v>
      </c>
      <c r="J150">
        <v>1981</v>
      </c>
      <c r="K150">
        <v>980</v>
      </c>
      <c r="L150">
        <v>4111</v>
      </c>
      <c r="M150">
        <v>1893</v>
      </c>
      <c r="N150">
        <v>876</v>
      </c>
      <c r="O150">
        <v>1342</v>
      </c>
      <c r="P150">
        <v>2304</v>
      </c>
    </row>
    <row r="151" spans="1:16" ht="12.75">
      <c r="A151" s="1" t="s">
        <v>151</v>
      </c>
      <c r="B151">
        <v>11070</v>
      </c>
      <c r="C151">
        <v>15721</v>
      </c>
      <c r="D151">
        <v>9630</v>
      </c>
      <c r="E151">
        <v>14216</v>
      </c>
      <c r="F151">
        <v>4427</v>
      </c>
      <c r="G151">
        <v>3465</v>
      </c>
      <c r="H151">
        <v>6324</v>
      </c>
      <c r="I151">
        <v>6441</v>
      </c>
      <c r="J151">
        <v>3853</v>
      </c>
      <c r="K151">
        <v>2588</v>
      </c>
      <c r="L151">
        <v>13354</v>
      </c>
      <c r="M151">
        <v>4311</v>
      </c>
      <c r="N151">
        <v>3448</v>
      </c>
      <c r="O151">
        <v>5595</v>
      </c>
      <c r="P151">
        <v>4760</v>
      </c>
    </row>
    <row r="152" spans="1:16" ht="12.75">
      <c r="A152" s="1" t="s">
        <v>152</v>
      </c>
      <c r="B152">
        <v>11075</v>
      </c>
      <c r="C152">
        <v>5286</v>
      </c>
      <c r="D152">
        <v>3408</v>
      </c>
      <c r="E152">
        <v>4859</v>
      </c>
      <c r="F152">
        <v>1864</v>
      </c>
      <c r="G152">
        <v>1164</v>
      </c>
      <c r="H152">
        <v>1831</v>
      </c>
      <c r="I152">
        <v>2232</v>
      </c>
      <c r="J152">
        <v>1432</v>
      </c>
      <c r="K152">
        <v>800</v>
      </c>
      <c r="L152">
        <v>4319</v>
      </c>
      <c r="M152">
        <v>1420</v>
      </c>
      <c r="N152">
        <v>960</v>
      </c>
      <c r="O152">
        <v>1939</v>
      </c>
      <c r="P152">
        <v>1575</v>
      </c>
    </row>
    <row r="153" spans="1:16" ht="12.75">
      <c r="A153" s="1" t="s">
        <v>153</v>
      </c>
      <c r="B153">
        <v>11080</v>
      </c>
      <c r="C153">
        <v>1183</v>
      </c>
      <c r="D153">
        <v>792</v>
      </c>
      <c r="E153">
        <v>1051</v>
      </c>
      <c r="F153">
        <v>335</v>
      </c>
      <c r="G153">
        <v>117</v>
      </c>
      <c r="H153">
        <v>599</v>
      </c>
      <c r="I153">
        <v>592</v>
      </c>
      <c r="J153">
        <v>398</v>
      </c>
      <c r="K153">
        <v>194</v>
      </c>
      <c r="L153">
        <v>1024</v>
      </c>
      <c r="M153">
        <v>338</v>
      </c>
      <c r="N153">
        <v>114</v>
      </c>
      <c r="O153">
        <v>572</v>
      </c>
      <c r="P153">
        <v>452</v>
      </c>
    </row>
    <row r="154" spans="1:16" ht="12.75">
      <c r="A154" s="1" t="s">
        <v>154</v>
      </c>
      <c r="B154">
        <v>11085</v>
      </c>
      <c r="C154">
        <f>+SUM(5572+5213+4083+3534+3168+5937+4007+5079+4270+4611+3279+5243)</f>
        <v>53996</v>
      </c>
      <c r="D154">
        <f>+SUM(4533+4004+2793+2964+2757+4709+2978+4215+3371+3579+2526+3761)</f>
        <v>42190</v>
      </c>
      <c r="E154">
        <v>49639</v>
      </c>
      <c r="F154">
        <v>18051</v>
      </c>
      <c r="G154">
        <v>20160</v>
      </c>
      <c r="H154">
        <v>11428</v>
      </c>
      <c r="I154">
        <v>30936</v>
      </c>
      <c r="J154">
        <v>15746</v>
      </c>
      <c r="K154">
        <v>15190</v>
      </c>
      <c r="L154">
        <v>45322</v>
      </c>
      <c r="M154">
        <v>16804</v>
      </c>
      <c r="N154">
        <v>19070</v>
      </c>
      <c r="O154">
        <v>9448</v>
      </c>
      <c r="P154">
        <v>26923</v>
      </c>
    </row>
    <row r="155" spans="1:16" ht="12.75">
      <c r="A155" s="1" t="s">
        <v>155</v>
      </c>
      <c r="B155">
        <v>11090</v>
      </c>
      <c r="C155">
        <v>791</v>
      </c>
      <c r="D155">
        <v>616</v>
      </c>
      <c r="E155">
        <v>726</v>
      </c>
      <c r="F155">
        <v>254</v>
      </c>
      <c r="G155">
        <v>136</v>
      </c>
      <c r="H155">
        <v>336</v>
      </c>
      <c r="I155">
        <v>461</v>
      </c>
      <c r="J155">
        <v>315</v>
      </c>
      <c r="K155">
        <v>146</v>
      </c>
      <c r="L155">
        <v>723</v>
      </c>
      <c r="M155">
        <v>245</v>
      </c>
      <c r="N155">
        <v>124</v>
      </c>
      <c r="O155">
        <v>354</v>
      </c>
      <c r="P155">
        <v>344</v>
      </c>
    </row>
    <row r="156" spans="1:16" ht="12.75">
      <c r="A156" s="1" t="s">
        <v>156</v>
      </c>
      <c r="B156">
        <v>11095</v>
      </c>
      <c r="C156">
        <v>19533</v>
      </c>
      <c r="D156">
        <v>12393</v>
      </c>
      <c r="E156">
        <v>17715</v>
      </c>
      <c r="F156">
        <v>7745</v>
      </c>
      <c r="G156">
        <v>4720</v>
      </c>
      <c r="H156">
        <v>5250</v>
      </c>
      <c r="I156">
        <v>8499</v>
      </c>
      <c r="J156">
        <v>5478</v>
      </c>
      <c r="K156">
        <v>3021</v>
      </c>
      <c r="L156">
        <v>16450</v>
      </c>
      <c r="M156">
        <v>7241</v>
      </c>
      <c r="N156">
        <v>4478</v>
      </c>
      <c r="O156">
        <v>4731</v>
      </c>
      <c r="P156">
        <v>6655</v>
      </c>
    </row>
    <row r="157" spans="1:16" ht="12.75">
      <c r="A157" s="1" t="s">
        <v>157</v>
      </c>
      <c r="B157">
        <v>11100</v>
      </c>
      <c r="C157">
        <v>9171</v>
      </c>
      <c r="D157">
        <v>6064</v>
      </c>
      <c r="E157">
        <v>9059</v>
      </c>
      <c r="F157">
        <v>3687</v>
      </c>
      <c r="G157">
        <v>2064</v>
      </c>
      <c r="H157">
        <v>3308</v>
      </c>
      <c r="I157">
        <v>4249</v>
      </c>
      <c r="J157">
        <v>2785</v>
      </c>
      <c r="K157">
        <v>1464</v>
      </c>
      <c r="L157">
        <v>8503</v>
      </c>
      <c r="M157">
        <v>3328</v>
      </c>
      <c r="N157">
        <v>1899</v>
      </c>
      <c r="O157">
        <v>3276</v>
      </c>
      <c r="P157">
        <v>3375</v>
      </c>
    </row>
    <row r="158" spans="1:16" ht="12.75">
      <c r="A158" s="1" t="s">
        <v>158</v>
      </c>
      <c r="B158">
        <v>11105</v>
      </c>
      <c r="C158">
        <v>1664</v>
      </c>
      <c r="D158">
        <v>1124</v>
      </c>
      <c r="E158">
        <v>1542</v>
      </c>
      <c r="F158">
        <v>764</v>
      </c>
      <c r="G158">
        <v>443</v>
      </c>
      <c r="H158">
        <v>335</v>
      </c>
      <c r="I158">
        <v>853</v>
      </c>
      <c r="J158">
        <v>563</v>
      </c>
      <c r="K158">
        <v>290</v>
      </c>
      <c r="L158">
        <v>1465</v>
      </c>
      <c r="M158">
        <v>578</v>
      </c>
      <c r="N158">
        <v>327</v>
      </c>
      <c r="O158">
        <v>560</v>
      </c>
      <c r="P158">
        <v>663</v>
      </c>
    </row>
    <row r="159" spans="1:16" ht="12.75">
      <c r="A159" s="1" t="s">
        <v>159</v>
      </c>
      <c r="B159">
        <v>11110</v>
      </c>
      <c r="C159">
        <f>+SUM(7752+7780+6107+4611+6803+5689+5638+7404+7029)</f>
        <v>58813</v>
      </c>
      <c r="D159">
        <f>+SUM(4984+4520+3621+2395+4270+3603+3429+4282+4458)</f>
        <v>35562</v>
      </c>
      <c r="E159">
        <v>54012</v>
      </c>
      <c r="F159">
        <v>17619</v>
      </c>
      <c r="G159">
        <v>17984</v>
      </c>
      <c r="H159">
        <v>18409</v>
      </c>
      <c r="I159">
        <v>23920</v>
      </c>
      <c r="J159">
        <v>12745</v>
      </c>
      <c r="K159">
        <v>11175</v>
      </c>
      <c r="L159">
        <v>50978</v>
      </c>
      <c r="M159">
        <v>16666</v>
      </c>
      <c r="N159">
        <v>16853</v>
      </c>
      <c r="O159">
        <v>17459</v>
      </c>
      <c r="P159">
        <v>18749</v>
      </c>
    </row>
    <row r="160" spans="1:16" ht="12.75">
      <c r="A160" s="1" t="s">
        <v>160</v>
      </c>
      <c r="B160">
        <v>11115</v>
      </c>
      <c r="C160">
        <v>3368</v>
      </c>
      <c r="D160">
        <v>2190</v>
      </c>
      <c r="E160">
        <v>3074</v>
      </c>
      <c r="F160">
        <v>1259</v>
      </c>
      <c r="G160">
        <v>584</v>
      </c>
      <c r="H160">
        <v>1231</v>
      </c>
      <c r="I160">
        <v>1605</v>
      </c>
      <c r="J160">
        <v>1080</v>
      </c>
      <c r="K160">
        <v>525</v>
      </c>
      <c r="L160">
        <v>2815</v>
      </c>
      <c r="M160">
        <v>1195</v>
      </c>
      <c r="N160">
        <v>556</v>
      </c>
      <c r="O160">
        <v>1064</v>
      </c>
      <c r="P160">
        <v>1301</v>
      </c>
    </row>
    <row r="161" spans="1:16" ht="12.75">
      <c r="A161" s="1" t="s">
        <v>161</v>
      </c>
      <c r="B161">
        <v>11120</v>
      </c>
      <c r="C161" s="4">
        <v>2796</v>
      </c>
      <c r="D161">
        <v>1882</v>
      </c>
      <c r="E161">
        <v>2514</v>
      </c>
      <c r="F161">
        <v>940</v>
      </c>
      <c r="G161">
        <v>358</v>
      </c>
      <c r="H161">
        <v>1216</v>
      </c>
      <c r="I161">
        <v>1221</v>
      </c>
      <c r="J161">
        <v>925</v>
      </c>
      <c r="K161">
        <v>296</v>
      </c>
      <c r="L161">
        <v>2370</v>
      </c>
      <c r="M161">
        <v>905</v>
      </c>
      <c r="N161">
        <v>378</v>
      </c>
      <c r="O161">
        <v>1087</v>
      </c>
      <c r="P161">
        <v>1051</v>
      </c>
    </row>
    <row r="162" spans="1:16" ht="12.75">
      <c r="A162" s="1" t="s">
        <v>162</v>
      </c>
      <c r="B162">
        <v>11125</v>
      </c>
      <c r="C162">
        <v>7696</v>
      </c>
      <c r="D162">
        <v>5238</v>
      </c>
      <c r="E162">
        <v>7012</v>
      </c>
      <c r="F162">
        <v>1990</v>
      </c>
      <c r="G162">
        <v>1908</v>
      </c>
      <c r="H162">
        <v>3114</v>
      </c>
      <c r="I162">
        <v>3163</v>
      </c>
      <c r="J162">
        <v>1835</v>
      </c>
      <c r="K162">
        <v>1328</v>
      </c>
      <c r="L162">
        <v>6601</v>
      </c>
      <c r="M162">
        <v>1971</v>
      </c>
      <c r="N162">
        <v>1904</v>
      </c>
      <c r="O162">
        <v>2726</v>
      </c>
      <c r="P162">
        <v>2506</v>
      </c>
    </row>
    <row r="163" spans="1:16" ht="12.75">
      <c r="A163" s="1" t="s">
        <v>163</v>
      </c>
      <c r="B163">
        <v>11130</v>
      </c>
      <c r="C163">
        <v>5145</v>
      </c>
      <c r="D163">
        <v>3296</v>
      </c>
      <c r="E163">
        <v>4737</v>
      </c>
      <c r="F163">
        <v>1725</v>
      </c>
      <c r="G163">
        <v>1160</v>
      </c>
      <c r="H163">
        <v>1852</v>
      </c>
      <c r="I163">
        <v>2427</v>
      </c>
      <c r="J163">
        <v>1427</v>
      </c>
      <c r="K163">
        <v>1000</v>
      </c>
      <c r="L163">
        <v>4447</v>
      </c>
      <c r="M163">
        <v>1768</v>
      </c>
      <c r="N163">
        <v>1177</v>
      </c>
      <c r="O163">
        <v>1502</v>
      </c>
      <c r="P163">
        <v>2126</v>
      </c>
    </row>
    <row r="164" spans="1:16" ht="12.75">
      <c r="A164" s="1" t="s">
        <v>164</v>
      </c>
      <c r="B164">
        <v>11135</v>
      </c>
      <c r="C164">
        <v>239</v>
      </c>
      <c r="D164">
        <v>198</v>
      </c>
      <c r="E164">
        <v>227</v>
      </c>
      <c r="F164">
        <v>90</v>
      </c>
      <c r="G164">
        <v>60</v>
      </c>
      <c r="H164">
        <v>77</v>
      </c>
      <c r="I164">
        <v>148</v>
      </c>
      <c r="J164">
        <v>89</v>
      </c>
      <c r="K164">
        <v>59</v>
      </c>
      <c r="L164">
        <v>214</v>
      </c>
      <c r="M164">
        <v>94</v>
      </c>
      <c r="N164">
        <v>55</v>
      </c>
      <c r="O164">
        <v>65</v>
      </c>
      <c r="P164">
        <v>148</v>
      </c>
    </row>
    <row r="165" spans="1:16" ht="12.75">
      <c r="A165" s="1" t="s">
        <v>165</v>
      </c>
      <c r="B165">
        <v>11140</v>
      </c>
      <c r="C165">
        <v>686</v>
      </c>
      <c r="D165">
        <v>663</v>
      </c>
      <c r="E165">
        <v>659</v>
      </c>
      <c r="F165">
        <v>199</v>
      </c>
      <c r="G165">
        <v>99</v>
      </c>
      <c r="H165">
        <v>361</v>
      </c>
      <c r="I165">
        <v>477</v>
      </c>
      <c r="J165">
        <v>306</v>
      </c>
      <c r="K165">
        <v>171</v>
      </c>
      <c r="L165">
        <v>547</v>
      </c>
      <c r="M165">
        <v>142</v>
      </c>
      <c r="N165">
        <v>79</v>
      </c>
      <c r="O165">
        <v>326</v>
      </c>
      <c r="P165">
        <v>399</v>
      </c>
    </row>
    <row r="166" spans="1:16" ht="12.75">
      <c r="A166" s="1" t="s">
        <v>166</v>
      </c>
      <c r="B166">
        <v>11145</v>
      </c>
      <c r="C166">
        <v>5554</v>
      </c>
      <c r="D166">
        <v>3462</v>
      </c>
      <c r="E166">
        <v>5043</v>
      </c>
      <c r="F166">
        <v>2018</v>
      </c>
      <c r="G166">
        <v>1006</v>
      </c>
      <c r="H166">
        <v>2019</v>
      </c>
      <c r="I166">
        <v>2399</v>
      </c>
      <c r="J166">
        <v>1679</v>
      </c>
      <c r="K166">
        <v>720</v>
      </c>
      <c r="L166">
        <v>4652</v>
      </c>
      <c r="M166">
        <v>1954</v>
      </c>
      <c r="N166">
        <v>976</v>
      </c>
      <c r="O166">
        <v>1722</v>
      </c>
      <c r="P166">
        <v>1719</v>
      </c>
    </row>
    <row r="167" spans="1:16" ht="12.75">
      <c r="A167" s="1" t="s">
        <v>167</v>
      </c>
      <c r="B167">
        <v>11150</v>
      </c>
      <c r="C167">
        <v>2485</v>
      </c>
      <c r="D167">
        <v>1846</v>
      </c>
      <c r="E167">
        <v>2259</v>
      </c>
      <c r="F167">
        <v>843</v>
      </c>
      <c r="G167">
        <v>641</v>
      </c>
      <c r="H167">
        <v>775</v>
      </c>
      <c r="I167">
        <v>1351</v>
      </c>
      <c r="J167">
        <v>765</v>
      </c>
      <c r="K167">
        <v>586</v>
      </c>
      <c r="L167">
        <v>2202</v>
      </c>
      <c r="M167">
        <v>609</v>
      </c>
      <c r="N167">
        <v>777</v>
      </c>
      <c r="O167">
        <v>816</v>
      </c>
      <c r="P167">
        <v>1095</v>
      </c>
    </row>
    <row r="168" spans="1:16" ht="12.75">
      <c r="A168" s="1" t="s">
        <v>168</v>
      </c>
      <c r="B168">
        <v>11155</v>
      </c>
      <c r="C168">
        <v>116</v>
      </c>
      <c r="D168">
        <v>107</v>
      </c>
      <c r="E168">
        <v>129</v>
      </c>
      <c r="F168">
        <v>46</v>
      </c>
      <c r="G168">
        <v>26</v>
      </c>
      <c r="H168">
        <v>57</v>
      </c>
      <c r="I168">
        <v>64</v>
      </c>
      <c r="J168">
        <v>39</v>
      </c>
      <c r="K168">
        <v>25</v>
      </c>
      <c r="L168">
        <v>111</v>
      </c>
      <c r="M168">
        <v>46</v>
      </c>
      <c r="N168">
        <v>23</v>
      </c>
      <c r="O168">
        <v>42</v>
      </c>
      <c r="P168">
        <v>59</v>
      </c>
    </row>
    <row r="169" spans="1:16" ht="12.75">
      <c r="A169" s="1" t="s">
        <v>169</v>
      </c>
      <c r="B169">
        <v>13005</v>
      </c>
      <c r="C169">
        <v>2587</v>
      </c>
      <c r="D169">
        <v>1857</v>
      </c>
      <c r="E169">
        <v>2398</v>
      </c>
      <c r="F169">
        <v>575</v>
      </c>
      <c r="G169">
        <v>699</v>
      </c>
      <c r="H169">
        <v>1124</v>
      </c>
      <c r="I169">
        <v>1289</v>
      </c>
      <c r="J169">
        <v>690</v>
      </c>
      <c r="K169">
        <v>599</v>
      </c>
      <c r="L169">
        <v>2446</v>
      </c>
      <c r="M169" s="3">
        <v>574</v>
      </c>
      <c r="N169">
        <v>750</v>
      </c>
      <c r="O169">
        <v>1122</v>
      </c>
      <c r="P169">
        <v>1000</v>
      </c>
    </row>
    <row r="170" spans="1:16" ht="12.75">
      <c r="A170" s="1" t="s">
        <v>170</v>
      </c>
      <c r="B170">
        <v>13010</v>
      </c>
      <c r="C170">
        <v>1574</v>
      </c>
      <c r="D170">
        <v>1111</v>
      </c>
      <c r="E170">
        <v>1402</v>
      </c>
      <c r="F170">
        <v>414</v>
      </c>
      <c r="G170">
        <v>331</v>
      </c>
      <c r="H170">
        <v>657</v>
      </c>
      <c r="I170">
        <v>803</v>
      </c>
      <c r="J170">
        <v>493</v>
      </c>
      <c r="K170">
        <v>310</v>
      </c>
      <c r="L170">
        <v>1419</v>
      </c>
      <c r="M170">
        <v>438</v>
      </c>
      <c r="N170">
        <v>346</v>
      </c>
      <c r="O170">
        <v>635</v>
      </c>
      <c r="P170">
        <v>673</v>
      </c>
    </row>
    <row r="171" spans="1:16" ht="12.75">
      <c r="A171" s="1" t="s">
        <v>171</v>
      </c>
      <c r="B171">
        <v>13015</v>
      </c>
      <c r="C171">
        <v>1984</v>
      </c>
      <c r="D171">
        <v>1449</v>
      </c>
      <c r="E171">
        <v>1942</v>
      </c>
      <c r="F171">
        <v>690</v>
      </c>
      <c r="G171">
        <v>462</v>
      </c>
      <c r="H171">
        <v>790</v>
      </c>
      <c r="I171">
        <v>1050</v>
      </c>
      <c r="J171">
        <v>646</v>
      </c>
      <c r="K171">
        <v>404</v>
      </c>
      <c r="L171">
        <v>1847</v>
      </c>
      <c r="M171">
        <v>704</v>
      </c>
      <c r="N171">
        <v>469</v>
      </c>
      <c r="O171">
        <v>674</v>
      </c>
      <c r="P171">
        <v>964</v>
      </c>
    </row>
    <row r="172" spans="1:16" ht="12.75">
      <c r="A172" s="1" t="s">
        <v>172</v>
      </c>
      <c r="B172">
        <v>13020</v>
      </c>
      <c r="C172">
        <v>5561</v>
      </c>
      <c r="D172">
        <v>4022</v>
      </c>
      <c r="E172">
        <v>5183</v>
      </c>
      <c r="F172">
        <v>2465</v>
      </c>
      <c r="G172">
        <v>1049</v>
      </c>
      <c r="H172">
        <v>1669</v>
      </c>
      <c r="I172">
        <v>3165</v>
      </c>
      <c r="J172">
        <v>2186</v>
      </c>
      <c r="K172">
        <v>979</v>
      </c>
      <c r="L172">
        <v>4812</v>
      </c>
      <c r="M172">
        <v>2384</v>
      </c>
      <c r="N172">
        <v>1030</v>
      </c>
      <c r="O172">
        <v>1398</v>
      </c>
      <c r="P172">
        <v>2689</v>
      </c>
    </row>
    <row r="173" spans="1:16" ht="12.75">
      <c r="A173" s="1" t="s">
        <v>173</v>
      </c>
      <c r="B173">
        <v>13025</v>
      </c>
      <c r="C173">
        <v>1169</v>
      </c>
      <c r="D173">
        <v>826</v>
      </c>
      <c r="E173">
        <v>1043</v>
      </c>
      <c r="F173">
        <v>351</v>
      </c>
      <c r="G173">
        <v>198</v>
      </c>
      <c r="H173">
        <v>494</v>
      </c>
      <c r="I173">
        <v>609</v>
      </c>
      <c r="J173">
        <v>374</v>
      </c>
      <c r="K173">
        <v>235</v>
      </c>
      <c r="L173">
        <v>1019</v>
      </c>
      <c r="M173">
        <v>354</v>
      </c>
      <c r="N173">
        <v>184</v>
      </c>
      <c r="O173">
        <v>481</v>
      </c>
      <c r="P173">
        <v>558</v>
      </c>
    </row>
    <row r="174" spans="1:16" ht="12.75">
      <c r="A174" s="1" t="s">
        <v>174</v>
      </c>
      <c r="B174">
        <v>13030</v>
      </c>
      <c r="C174">
        <v>1528</v>
      </c>
      <c r="D174">
        <v>1197</v>
      </c>
      <c r="E174">
        <v>1378</v>
      </c>
      <c r="F174">
        <v>680</v>
      </c>
      <c r="G174">
        <v>489</v>
      </c>
      <c r="H174">
        <v>209</v>
      </c>
      <c r="I174">
        <v>960</v>
      </c>
      <c r="J174">
        <v>570</v>
      </c>
      <c r="K174">
        <v>390</v>
      </c>
      <c r="L174">
        <v>1412</v>
      </c>
      <c r="M174">
        <v>456</v>
      </c>
      <c r="N174">
        <v>344</v>
      </c>
      <c r="O174">
        <v>612</v>
      </c>
      <c r="P174">
        <v>828</v>
      </c>
    </row>
    <row r="175" spans="1:16" ht="12.75">
      <c r="A175" s="1" t="s">
        <v>175</v>
      </c>
      <c r="B175">
        <v>13035</v>
      </c>
      <c r="C175">
        <v>1550</v>
      </c>
      <c r="D175">
        <v>1190</v>
      </c>
      <c r="E175">
        <v>1340</v>
      </c>
      <c r="F175">
        <v>484</v>
      </c>
      <c r="G175">
        <v>230</v>
      </c>
      <c r="H175">
        <v>626</v>
      </c>
      <c r="I175">
        <v>855</v>
      </c>
      <c r="J175">
        <v>553</v>
      </c>
      <c r="K175">
        <v>302</v>
      </c>
      <c r="L175">
        <v>1338</v>
      </c>
      <c r="M175">
        <v>513</v>
      </c>
      <c r="N175">
        <v>280</v>
      </c>
      <c r="O175">
        <v>545</v>
      </c>
      <c r="P175">
        <v>668</v>
      </c>
    </row>
    <row r="176" spans="1:16" ht="12.75">
      <c r="A176" s="1" t="s">
        <v>176</v>
      </c>
      <c r="B176">
        <v>13040</v>
      </c>
      <c r="C176">
        <f>+SUM(2836+1678+2112+3343+3312+2754+2968+2362+2805+3661)</f>
        <v>27831</v>
      </c>
      <c r="D176">
        <f>+SUM(1748+1678+1450+2189+2088+1515+2067+1510+1632+2619)</f>
        <v>18496</v>
      </c>
      <c r="E176">
        <v>26413</v>
      </c>
      <c r="F176">
        <v>8689</v>
      </c>
      <c r="G176">
        <v>7784</v>
      </c>
      <c r="H176">
        <v>9940</v>
      </c>
      <c r="I176">
        <v>14223</v>
      </c>
      <c r="J176">
        <v>7793</v>
      </c>
      <c r="K176">
        <v>6430</v>
      </c>
      <c r="L176">
        <v>25297</v>
      </c>
      <c r="M176">
        <v>9253</v>
      </c>
      <c r="N176">
        <v>7958</v>
      </c>
      <c r="O176">
        <v>8086</v>
      </c>
      <c r="P176">
        <v>15031</v>
      </c>
    </row>
    <row r="177" spans="1:16" ht="12.75">
      <c r="A177" s="1" t="s">
        <v>177</v>
      </c>
      <c r="B177">
        <v>13045</v>
      </c>
      <c r="C177">
        <v>750</v>
      </c>
      <c r="D177">
        <v>530</v>
      </c>
      <c r="E177">
        <v>689</v>
      </c>
      <c r="F177">
        <v>231</v>
      </c>
      <c r="G177">
        <v>128</v>
      </c>
      <c r="H177">
        <v>330</v>
      </c>
      <c r="I177">
        <v>367</v>
      </c>
      <c r="J177">
        <v>262</v>
      </c>
      <c r="K177">
        <v>105</v>
      </c>
      <c r="L177">
        <v>685</v>
      </c>
      <c r="M177">
        <v>244</v>
      </c>
      <c r="N177">
        <v>122</v>
      </c>
      <c r="O177">
        <v>319</v>
      </c>
      <c r="P177">
        <v>304</v>
      </c>
    </row>
    <row r="178" spans="1:16" ht="12.75">
      <c r="A178" s="1" t="s">
        <v>178</v>
      </c>
      <c r="B178">
        <v>13050</v>
      </c>
      <c r="C178">
        <v>1760</v>
      </c>
      <c r="D178">
        <v>1291</v>
      </c>
      <c r="E178">
        <v>1592</v>
      </c>
      <c r="F178">
        <v>687</v>
      </c>
      <c r="G178">
        <v>353</v>
      </c>
      <c r="H178">
        <v>552</v>
      </c>
      <c r="I178">
        <v>973</v>
      </c>
      <c r="J178">
        <v>675</v>
      </c>
      <c r="K178">
        <v>298</v>
      </c>
      <c r="L178">
        <v>1413</v>
      </c>
      <c r="M178">
        <v>617</v>
      </c>
      <c r="N178">
        <v>337</v>
      </c>
      <c r="O178">
        <v>459</v>
      </c>
      <c r="P178">
        <v>744</v>
      </c>
    </row>
    <row r="179" spans="1:16" ht="12.75">
      <c r="A179" s="1" t="s">
        <v>179</v>
      </c>
      <c r="B179">
        <v>13055</v>
      </c>
      <c r="C179">
        <v>2950</v>
      </c>
      <c r="D179">
        <v>2005</v>
      </c>
      <c r="E179">
        <v>2655</v>
      </c>
      <c r="F179">
        <v>1229</v>
      </c>
      <c r="G179">
        <v>603</v>
      </c>
      <c r="H179">
        <v>823</v>
      </c>
      <c r="I179">
        <v>1397</v>
      </c>
      <c r="J179">
        <v>924</v>
      </c>
      <c r="K179">
        <v>473</v>
      </c>
      <c r="L179">
        <v>2501</v>
      </c>
      <c r="M179">
        <v>568</v>
      </c>
      <c r="N179">
        <v>1168</v>
      </c>
      <c r="O179">
        <v>765</v>
      </c>
      <c r="P179">
        <v>1137</v>
      </c>
    </row>
    <row r="180" spans="1:16" ht="12.75">
      <c r="A180" s="1" t="s">
        <v>180</v>
      </c>
      <c r="B180">
        <v>13060</v>
      </c>
      <c r="C180">
        <f>+SUM(1693+1492+1820)</f>
        <v>5005</v>
      </c>
      <c r="D180">
        <f>+SUM(1092+895+1107)</f>
        <v>3094</v>
      </c>
      <c r="E180">
        <v>4468</v>
      </c>
      <c r="F180">
        <v>1230</v>
      </c>
      <c r="G180">
        <v>1108</v>
      </c>
      <c r="H180">
        <v>2130</v>
      </c>
      <c r="I180">
        <v>2201</v>
      </c>
      <c r="J180">
        <v>1391</v>
      </c>
      <c r="K180">
        <v>810</v>
      </c>
      <c r="L180">
        <v>4414</v>
      </c>
      <c r="M180">
        <v>1228</v>
      </c>
      <c r="N180">
        <v>1026</v>
      </c>
      <c r="O180">
        <v>2160</v>
      </c>
      <c r="P180">
        <v>1964</v>
      </c>
    </row>
    <row r="181" spans="1:16" ht="12.75">
      <c r="A181" s="1" t="s">
        <v>181</v>
      </c>
      <c r="B181">
        <v>13065</v>
      </c>
      <c r="C181">
        <v>3048</v>
      </c>
      <c r="D181">
        <v>2062</v>
      </c>
      <c r="E181">
        <v>2815</v>
      </c>
      <c r="F181">
        <v>1046</v>
      </c>
      <c r="G181">
        <v>733</v>
      </c>
      <c r="H181">
        <v>1036</v>
      </c>
      <c r="I181">
        <v>1545</v>
      </c>
      <c r="J181">
        <v>894</v>
      </c>
      <c r="K181">
        <v>651</v>
      </c>
      <c r="L181">
        <v>2672</v>
      </c>
      <c r="M181">
        <v>985</v>
      </c>
      <c r="N181">
        <v>681</v>
      </c>
      <c r="O181">
        <v>1006</v>
      </c>
      <c r="P181">
        <v>1350</v>
      </c>
    </row>
    <row r="182" spans="1:16" ht="12.75">
      <c r="A182" s="1" t="s">
        <v>182</v>
      </c>
      <c r="B182">
        <v>13070</v>
      </c>
      <c r="C182">
        <v>578</v>
      </c>
      <c r="D182">
        <v>457</v>
      </c>
      <c r="E182">
        <v>517</v>
      </c>
      <c r="F182">
        <v>209</v>
      </c>
      <c r="G182">
        <v>105</v>
      </c>
      <c r="H182">
        <v>203</v>
      </c>
      <c r="I182">
        <v>333</v>
      </c>
      <c r="J182">
        <v>221</v>
      </c>
      <c r="K182">
        <v>112</v>
      </c>
      <c r="L182">
        <v>470</v>
      </c>
      <c r="M182">
        <v>184</v>
      </c>
      <c r="N182">
        <v>104</v>
      </c>
      <c r="O182">
        <v>182</v>
      </c>
      <c r="P182">
        <v>224</v>
      </c>
    </row>
    <row r="183" spans="1:16" ht="12.75">
      <c r="A183" s="1" t="s">
        <v>183</v>
      </c>
      <c r="B183">
        <v>13075</v>
      </c>
      <c r="C183">
        <v>6327</v>
      </c>
      <c r="D183">
        <v>5331</v>
      </c>
      <c r="E183">
        <v>5123</v>
      </c>
      <c r="F183">
        <v>2508</v>
      </c>
      <c r="G183">
        <v>1361</v>
      </c>
      <c r="H183">
        <v>1254</v>
      </c>
      <c r="I183">
        <v>3645</v>
      </c>
      <c r="J183">
        <v>2425</v>
      </c>
      <c r="K183">
        <v>1220</v>
      </c>
      <c r="L183">
        <v>6445</v>
      </c>
      <c r="M183">
        <v>2983</v>
      </c>
      <c r="N183">
        <v>1723</v>
      </c>
      <c r="O183">
        <v>1739</v>
      </c>
      <c r="P183">
        <v>2717</v>
      </c>
    </row>
    <row r="184" spans="1:16" ht="12.75">
      <c r="A184" s="1" t="s">
        <v>184</v>
      </c>
      <c r="B184">
        <v>13080</v>
      </c>
      <c r="C184">
        <v>4518</v>
      </c>
      <c r="D184">
        <v>3289</v>
      </c>
      <c r="E184">
        <v>4250</v>
      </c>
      <c r="F184">
        <v>1790</v>
      </c>
      <c r="G184">
        <v>1013</v>
      </c>
      <c r="H184">
        <v>1447</v>
      </c>
      <c r="I184">
        <v>2597</v>
      </c>
      <c r="J184">
        <v>1619</v>
      </c>
      <c r="K184">
        <v>978</v>
      </c>
      <c r="L184">
        <v>3852</v>
      </c>
      <c r="M184">
        <v>1737</v>
      </c>
      <c r="N184">
        <v>980</v>
      </c>
      <c r="O184">
        <v>1135</v>
      </c>
      <c r="P184">
        <v>2138</v>
      </c>
    </row>
    <row r="185" spans="1:16" ht="12.75">
      <c r="A185" s="1" t="s">
        <v>185</v>
      </c>
      <c r="B185">
        <v>13085</v>
      </c>
      <c r="C185">
        <v>2973</v>
      </c>
      <c r="D185">
        <v>2160</v>
      </c>
      <c r="E185">
        <v>2649</v>
      </c>
      <c r="F185">
        <v>983</v>
      </c>
      <c r="G185">
        <v>426</v>
      </c>
      <c r="H185">
        <v>1240</v>
      </c>
      <c r="I185">
        <v>1489</v>
      </c>
      <c r="J185">
        <v>1037</v>
      </c>
      <c r="K185">
        <v>452</v>
      </c>
      <c r="L185">
        <v>2462</v>
      </c>
      <c r="M185">
        <v>1023</v>
      </c>
      <c r="N185">
        <v>429</v>
      </c>
      <c r="O185">
        <v>1010</v>
      </c>
      <c r="P185">
        <v>1206</v>
      </c>
    </row>
    <row r="186" spans="1:16" ht="12.75">
      <c r="A186" s="1" t="s">
        <v>186</v>
      </c>
      <c r="B186">
        <v>13090</v>
      </c>
      <c r="C186">
        <v>3181</v>
      </c>
      <c r="D186">
        <v>2606</v>
      </c>
      <c r="E186">
        <v>1414</v>
      </c>
      <c r="F186">
        <v>608</v>
      </c>
      <c r="G186">
        <v>245</v>
      </c>
      <c r="H186">
        <v>561</v>
      </c>
      <c r="I186">
        <v>761</v>
      </c>
      <c r="J186">
        <v>543</v>
      </c>
      <c r="K186">
        <v>218</v>
      </c>
      <c r="L186">
        <v>1318</v>
      </c>
      <c r="M186">
        <v>593</v>
      </c>
      <c r="N186">
        <v>226</v>
      </c>
      <c r="O186">
        <v>499</v>
      </c>
      <c r="P186">
        <v>689</v>
      </c>
    </row>
    <row r="187" spans="1:16" ht="12.75">
      <c r="A187" s="1" t="s">
        <v>187</v>
      </c>
      <c r="B187">
        <v>13095</v>
      </c>
      <c r="C187">
        <v>1533</v>
      </c>
      <c r="D187">
        <v>1076</v>
      </c>
      <c r="E187">
        <v>2876</v>
      </c>
      <c r="F187">
        <v>1393</v>
      </c>
      <c r="G187">
        <v>419</v>
      </c>
      <c r="H187">
        <v>1064</v>
      </c>
      <c r="I187">
        <v>2069</v>
      </c>
      <c r="J187">
        <v>1509</v>
      </c>
      <c r="K187">
        <v>560</v>
      </c>
      <c r="L187">
        <v>2643</v>
      </c>
      <c r="M187">
        <v>1339</v>
      </c>
      <c r="N187">
        <v>357</v>
      </c>
      <c r="O187">
        <v>947</v>
      </c>
      <c r="P187">
        <v>1806</v>
      </c>
    </row>
    <row r="188" spans="1:16" ht="12.75">
      <c r="A188" s="1" t="s">
        <v>188</v>
      </c>
      <c r="B188">
        <v>13100</v>
      </c>
      <c r="C188">
        <v>2832</v>
      </c>
      <c r="D188">
        <v>1856</v>
      </c>
      <c r="E188">
        <v>2542</v>
      </c>
      <c r="F188">
        <v>969</v>
      </c>
      <c r="G188">
        <v>608</v>
      </c>
      <c r="H188">
        <v>965</v>
      </c>
      <c r="I188">
        <v>1225</v>
      </c>
      <c r="J188">
        <v>788</v>
      </c>
      <c r="K188">
        <v>437</v>
      </c>
      <c r="L188">
        <v>2426</v>
      </c>
      <c r="M188">
        <v>898</v>
      </c>
      <c r="N188">
        <v>590</v>
      </c>
      <c r="O188">
        <v>938</v>
      </c>
      <c r="P188">
        <v>979</v>
      </c>
    </row>
    <row r="189" spans="1:16" ht="12.75">
      <c r="A189" s="1" t="s">
        <v>189</v>
      </c>
      <c r="B189">
        <v>13105</v>
      </c>
      <c r="C189">
        <v>4868</v>
      </c>
      <c r="D189">
        <v>3121</v>
      </c>
      <c r="E189">
        <v>4452</v>
      </c>
      <c r="F189">
        <v>1655</v>
      </c>
      <c r="G189">
        <v>1192</v>
      </c>
      <c r="H189">
        <v>1605</v>
      </c>
      <c r="I189">
        <v>2266</v>
      </c>
      <c r="J189">
        <v>1417</v>
      </c>
      <c r="K189">
        <v>849</v>
      </c>
      <c r="L189">
        <v>4315</v>
      </c>
      <c r="M189">
        <v>1600</v>
      </c>
      <c r="N189">
        <v>1178</v>
      </c>
      <c r="O189">
        <v>1537</v>
      </c>
      <c r="P189">
        <v>1746</v>
      </c>
    </row>
    <row r="190" spans="1:16" ht="12.75">
      <c r="A190" s="1" t="s">
        <v>190</v>
      </c>
      <c r="B190">
        <v>13110</v>
      </c>
      <c r="C190">
        <v>2179</v>
      </c>
      <c r="D190">
        <v>1555</v>
      </c>
      <c r="E190">
        <v>1946</v>
      </c>
      <c r="F190">
        <v>966</v>
      </c>
      <c r="G190">
        <v>521</v>
      </c>
      <c r="H190">
        <v>459</v>
      </c>
      <c r="I190">
        <v>1129</v>
      </c>
      <c r="J190">
        <v>778</v>
      </c>
      <c r="K190">
        <v>351</v>
      </c>
      <c r="L190">
        <v>1806</v>
      </c>
      <c r="M190">
        <v>704</v>
      </c>
      <c r="N190">
        <v>404</v>
      </c>
      <c r="O190">
        <v>698</v>
      </c>
      <c r="P190">
        <v>864</v>
      </c>
    </row>
    <row r="191" spans="1:16" ht="12.75">
      <c r="A191" s="1" t="s">
        <v>191</v>
      </c>
      <c r="B191">
        <v>13115</v>
      </c>
      <c r="C191">
        <v>903</v>
      </c>
      <c r="D191">
        <v>624</v>
      </c>
      <c r="E191">
        <v>842</v>
      </c>
      <c r="F191">
        <v>231</v>
      </c>
      <c r="G191">
        <v>129</v>
      </c>
      <c r="H191">
        <v>482</v>
      </c>
      <c r="I191">
        <v>480</v>
      </c>
      <c r="J191">
        <v>339</v>
      </c>
      <c r="K191">
        <v>141</v>
      </c>
      <c r="L191">
        <v>781</v>
      </c>
      <c r="M191">
        <v>227</v>
      </c>
      <c r="N191">
        <v>124</v>
      </c>
      <c r="O191">
        <v>430</v>
      </c>
      <c r="P191">
        <v>407</v>
      </c>
    </row>
    <row r="192" spans="1:16" ht="12.75">
      <c r="A192" s="1" t="s">
        <v>192</v>
      </c>
      <c r="B192">
        <v>13120</v>
      </c>
      <c r="C192">
        <v>1302</v>
      </c>
      <c r="D192">
        <v>949</v>
      </c>
      <c r="E192">
        <v>1231</v>
      </c>
      <c r="F192">
        <v>431</v>
      </c>
      <c r="G192">
        <v>286</v>
      </c>
      <c r="H192">
        <v>514</v>
      </c>
      <c r="I192">
        <v>738</v>
      </c>
      <c r="J192">
        <v>463</v>
      </c>
      <c r="K192">
        <v>275</v>
      </c>
      <c r="L192">
        <v>1141</v>
      </c>
      <c r="M192">
        <v>417</v>
      </c>
      <c r="N192">
        <v>275</v>
      </c>
      <c r="O192">
        <v>449</v>
      </c>
      <c r="P192">
        <v>603</v>
      </c>
    </row>
    <row r="193" spans="1:16" ht="12.75">
      <c r="A193" s="1" t="s">
        <v>193</v>
      </c>
      <c r="B193">
        <v>13125</v>
      </c>
      <c r="C193">
        <v>1843</v>
      </c>
      <c r="D193">
        <v>1418</v>
      </c>
      <c r="E193">
        <v>1774</v>
      </c>
      <c r="F193">
        <v>583</v>
      </c>
      <c r="G193">
        <v>292</v>
      </c>
      <c r="H193">
        <v>899</v>
      </c>
      <c r="I193">
        <v>1202</v>
      </c>
      <c r="J193">
        <v>727</v>
      </c>
      <c r="K193">
        <v>475</v>
      </c>
      <c r="L193">
        <v>1700</v>
      </c>
      <c r="M193">
        <v>606</v>
      </c>
      <c r="N193">
        <v>309</v>
      </c>
      <c r="O193">
        <v>785</v>
      </c>
      <c r="P193">
        <v>896</v>
      </c>
    </row>
    <row r="194" spans="1:16" ht="12.75">
      <c r="A194" s="1" t="s">
        <v>194</v>
      </c>
      <c r="B194">
        <v>13130</v>
      </c>
      <c r="C194">
        <v>1083</v>
      </c>
      <c r="D194">
        <v>824</v>
      </c>
      <c r="E194">
        <v>1015</v>
      </c>
      <c r="F194">
        <v>453</v>
      </c>
      <c r="G194">
        <v>222</v>
      </c>
      <c r="H194">
        <v>340</v>
      </c>
      <c r="I194">
        <v>619</v>
      </c>
      <c r="J194">
        <v>413</v>
      </c>
      <c r="K194">
        <v>206</v>
      </c>
      <c r="L194">
        <v>973</v>
      </c>
      <c r="M194">
        <v>322</v>
      </c>
      <c r="N194">
        <v>153</v>
      </c>
      <c r="O194">
        <v>498</v>
      </c>
      <c r="P194">
        <v>510</v>
      </c>
    </row>
    <row r="195" spans="1:16" ht="12.75">
      <c r="A195" s="1" t="s">
        <v>195</v>
      </c>
      <c r="B195">
        <v>13135</v>
      </c>
      <c r="C195">
        <v>783</v>
      </c>
      <c r="D195">
        <v>642</v>
      </c>
      <c r="E195">
        <v>724</v>
      </c>
      <c r="F195">
        <v>279</v>
      </c>
      <c r="G195">
        <v>172</v>
      </c>
      <c r="H195">
        <v>273</v>
      </c>
      <c r="I195">
        <v>526</v>
      </c>
      <c r="J195">
        <v>318</v>
      </c>
      <c r="K195">
        <v>208</v>
      </c>
      <c r="L195">
        <v>772</v>
      </c>
      <c r="M195">
        <v>272</v>
      </c>
      <c r="N195">
        <v>173</v>
      </c>
      <c r="O195">
        <v>327</v>
      </c>
      <c r="P195">
        <v>441</v>
      </c>
    </row>
    <row r="196" spans="1:16" ht="12.75">
      <c r="A196" s="1" t="s">
        <v>196</v>
      </c>
      <c r="B196">
        <v>15005</v>
      </c>
      <c r="C196">
        <v>5289</v>
      </c>
      <c r="D196">
        <v>3745</v>
      </c>
      <c r="E196">
        <v>4868</v>
      </c>
      <c r="F196">
        <v>1794</v>
      </c>
      <c r="G196">
        <v>1014</v>
      </c>
      <c r="H196">
        <v>2060</v>
      </c>
      <c r="I196">
        <v>2420</v>
      </c>
      <c r="J196">
        <v>1642</v>
      </c>
      <c r="K196">
        <v>778</v>
      </c>
      <c r="L196">
        <v>4384</v>
      </c>
      <c r="M196" s="3">
        <v>1584</v>
      </c>
      <c r="N196">
        <v>898</v>
      </c>
      <c r="O196">
        <v>1902</v>
      </c>
      <c r="P196">
        <v>1850</v>
      </c>
    </row>
    <row r="197" spans="1:16" ht="12.75">
      <c r="A197" s="1" t="s">
        <v>197</v>
      </c>
      <c r="B197">
        <v>15010</v>
      </c>
      <c r="C197">
        <v>3287</v>
      </c>
      <c r="D197">
        <v>2415</v>
      </c>
      <c r="E197">
        <v>3039</v>
      </c>
      <c r="F197">
        <v>1298</v>
      </c>
      <c r="G197">
        <v>709</v>
      </c>
      <c r="H197">
        <v>1032</v>
      </c>
      <c r="I197">
        <v>1749</v>
      </c>
      <c r="J197">
        <v>1179</v>
      </c>
      <c r="K197">
        <v>570</v>
      </c>
      <c r="L197">
        <v>2827</v>
      </c>
      <c r="M197">
        <v>1198</v>
      </c>
      <c r="N197">
        <v>679</v>
      </c>
      <c r="O197">
        <v>950</v>
      </c>
      <c r="P197">
        <v>1260</v>
      </c>
    </row>
    <row r="198" spans="1:16" ht="12.75">
      <c r="A198" s="1" t="s">
        <v>198</v>
      </c>
      <c r="B198">
        <v>15015</v>
      </c>
      <c r="C198">
        <v>2050</v>
      </c>
      <c r="D198">
        <v>1511</v>
      </c>
      <c r="E198">
        <v>1898</v>
      </c>
      <c r="F198">
        <v>724</v>
      </c>
      <c r="G198">
        <v>406</v>
      </c>
      <c r="H198">
        <v>768</v>
      </c>
      <c r="I198">
        <v>1072</v>
      </c>
      <c r="J198">
        <v>721</v>
      </c>
      <c r="K198">
        <v>351</v>
      </c>
      <c r="L198">
        <v>1809</v>
      </c>
      <c r="M198">
        <v>751</v>
      </c>
      <c r="N198">
        <v>410</v>
      </c>
      <c r="O198">
        <v>648</v>
      </c>
      <c r="P198">
        <v>744</v>
      </c>
    </row>
    <row r="199" spans="1:16" ht="12.75">
      <c r="A199" s="1" t="s">
        <v>199</v>
      </c>
      <c r="B199">
        <v>15020</v>
      </c>
      <c r="C199">
        <v>3142</v>
      </c>
      <c r="D199">
        <v>2220</v>
      </c>
      <c r="E199">
        <v>2863</v>
      </c>
      <c r="F199">
        <v>1329</v>
      </c>
      <c r="G199">
        <v>550</v>
      </c>
      <c r="H199">
        <v>984</v>
      </c>
      <c r="I199">
        <v>1657</v>
      </c>
      <c r="J199">
        <v>1168</v>
      </c>
      <c r="K199">
        <v>489</v>
      </c>
      <c r="L199">
        <v>2680</v>
      </c>
      <c r="M199">
        <v>1314</v>
      </c>
      <c r="N199">
        <v>531</v>
      </c>
      <c r="O199">
        <v>835</v>
      </c>
      <c r="P199">
        <v>1224</v>
      </c>
    </row>
    <row r="200" spans="1:16" ht="12.75">
      <c r="A200" s="1" t="s">
        <v>200</v>
      </c>
      <c r="B200">
        <v>15025</v>
      </c>
      <c r="C200">
        <v>2571</v>
      </c>
      <c r="D200">
        <v>1850</v>
      </c>
      <c r="E200">
        <v>2255</v>
      </c>
      <c r="F200">
        <v>988</v>
      </c>
      <c r="G200">
        <v>389</v>
      </c>
      <c r="H200">
        <v>878</v>
      </c>
      <c r="I200">
        <v>1240</v>
      </c>
      <c r="J200">
        <v>917</v>
      </c>
      <c r="K200">
        <v>323</v>
      </c>
      <c r="L200">
        <v>2212</v>
      </c>
      <c r="M200">
        <v>985</v>
      </c>
      <c r="N200">
        <v>386</v>
      </c>
      <c r="O200">
        <v>841</v>
      </c>
      <c r="P200">
        <v>1001</v>
      </c>
    </row>
    <row r="201" spans="1:16" ht="12.75">
      <c r="A201" s="1" t="s">
        <v>201</v>
      </c>
      <c r="B201">
        <v>15030</v>
      </c>
      <c r="C201">
        <v>2242</v>
      </c>
      <c r="D201">
        <v>1767</v>
      </c>
      <c r="E201">
        <v>2050</v>
      </c>
      <c r="F201">
        <v>834</v>
      </c>
      <c r="G201">
        <v>442</v>
      </c>
      <c r="H201">
        <v>774</v>
      </c>
      <c r="I201">
        <v>1083</v>
      </c>
      <c r="J201">
        <v>711</v>
      </c>
      <c r="K201">
        <v>372</v>
      </c>
      <c r="L201">
        <v>1743</v>
      </c>
      <c r="M201">
        <v>606</v>
      </c>
      <c r="N201">
        <v>365</v>
      </c>
      <c r="O201">
        <v>772</v>
      </c>
      <c r="P201">
        <v>822</v>
      </c>
    </row>
    <row r="202" spans="1:16" ht="12.75">
      <c r="A202" s="1" t="s">
        <v>202</v>
      </c>
      <c r="B202">
        <v>15035</v>
      </c>
      <c r="C202">
        <v>2984</v>
      </c>
      <c r="D202">
        <v>2025</v>
      </c>
      <c r="E202">
        <v>2688</v>
      </c>
      <c r="F202">
        <v>1146</v>
      </c>
      <c r="G202">
        <v>539</v>
      </c>
      <c r="H202">
        <v>1003</v>
      </c>
      <c r="I202">
        <v>1469</v>
      </c>
      <c r="J202">
        <v>1015</v>
      </c>
      <c r="K202">
        <v>454</v>
      </c>
      <c r="L202">
        <v>2477</v>
      </c>
      <c r="M202">
        <v>1105</v>
      </c>
      <c r="N202">
        <v>526</v>
      </c>
      <c r="O202">
        <v>846</v>
      </c>
      <c r="P202">
        <v>1195</v>
      </c>
    </row>
    <row r="203" spans="1:16" ht="12.75">
      <c r="A203" s="1" t="s">
        <v>203</v>
      </c>
      <c r="B203">
        <v>15040</v>
      </c>
      <c r="C203">
        <v>19585</v>
      </c>
      <c r="D203">
        <v>12241</v>
      </c>
      <c r="E203">
        <v>19119</v>
      </c>
      <c r="F203">
        <v>7274</v>
      </c>
      <c r="G203">
        <v>4406</v>
      </c>
      <c r="H203">
        <v>7439</v>
      </c>
      <c r="I203">
        <v>8008</v>
      </c>
      <c r="J203">
        <v>5162</v>
      </c>
      <c r="K203">
        <v>2846</v>
      </c>
      <c r="L203">
        <v>18163</v>
      </c>
      <c r="M203">
        <v>7189</v>
      </c>
      <c r="N203">
        <v>4249</v>
      </c>
      <c r="O203">
        <v>6725</v>
      </c>
      <c r="P203">
        <v>5635</v>
      </c>
    </row>
    <row r="204" spans="1:16" ht="12.75">
      <c r="A204" s="1" t="s">
        <v>204</v>
      </c>
      <c r="B204">
        <v>15045</v>
      </c>
      <c r="C204">
        <v>1404</v>
      </c>
      <c r="D204">
        <v>979</v>
      </c>
      <c r="E204">
        <v>1363</v>
      </c>
      <c r="F204">
        <v>311</v>
      </c>
      <c r="G204">
        <v>596</v>
      </c>
      <c r="H204">
        <v>456</v>
      </c>
      <c r="I204">
        <v>688</v>
      </c>
      <c r="J204">
        <v>491</v>
      </c>
      <c r="K204">
        <v>197</v>
      </c>
      <c r="L204">
        <v>1287</v>
      </c>
      <c r="M204">
        <v>539</v>
      </c>
      <c r="N204">
        <v>265</v>
      </c>
      <c r="O204">
        <v>483</v>
      </c>
      <c r="P204">
        <v>552</v>
      </c>
    </row>
    <row r="205" spans="1:16" ht="12.75">
      <c r="A205" s="1" t="s">
        <v>205</v>
      </c>
      <c r="B205">
        <v>15050</v>
      </c>
      <c r="C205">
        <v>4287</v>
      </c>
      <c r="D205">
        <v>2556</v>
      </c>
      <c r="E205">
        <v>3871</v>
      </c>
      <c r="F205">
        <v>720</v>
      </c>
      <c r="G205">
        <v>664</v>
      </c>
      <c r="H205">
        <v>2487</v>
      </c>
      <c r="I205">
        <v>1568</v>
      </c>
      <c r="J205">
        <v>991</v>
      </c>
      <c r="K205">
        <v>577</v>
      </c>
      <c r="L205">
        <v>3637</v>
      </c>
      <c r="M205">
        <v>920</v>
      </c>
      <c r="N205">
        <v>751</v>
      </c>
      <c r="O205">
        <v>1966</v>
      </c>
      <c r="P205">
        <v>1209</v>
      </c>
    </row>
    <row r="206" spans="1:16" ht="12.75">
      <c r="A206" s="1" t="s">
        <v>206</v>
      </c>
      <c r="B206">
        <v>15055</v>
      </c>
      <c r="C206">
        <v>11463</v>
      </c>
      <c r="D206">
        <v>7214</v>
      </c>
      <c r="E206">
        <v>10597</v>
      </c>
      <c r="F206">
        <v>4440</v>
      </c>
      <c r="G206">
        <v>3220</v>
      </c>
      <c r="H206">
        <v>2937</v>
      </c>
      <c r="I206">
        <v>5319</v>
      </c>
      <c r="J206">
        <v>3159</v>
      </c>
      <c r="K206">
        <v>2160</v>
      </c>
      <c r="L206">
        <v>9873</v>
      </c>
      <c r="M206">
        <v>3959</v>
      </c>
      <c r="N206">
        <v>2801</v>
      </c>
      <c r="O206">
        <v>3113</v>
      </c>
      <c r="P206">
        <v>4019</v>
      </c>
    </row>
    <row r="207" spans="1:16" ht="12.75">
      <c r="A207" s="1" t="s">
        <v>207</v>
      </c>
      <c r="B207">
        <v>15060</v>
      </c>
      <c r="C207">
        <v>2183</v>
      </c>
      <c r="D207">
        <v>1639</v>
      </c>
      <c r="E207">
        <v>1892</v>
      </c>
      <c r="F207">
        <v>689</v>
      </c>
      <c r="G207">
        <v>302</v>
      </c>
      <c r="H207">
        <v>901</v>
      </c>
      <c r="I207">
        <v>985</v>
      </c>
      <c r="J207">
        <v>722</v>
      </c>
      <c r="K207">
        <v>263</v>
      </c>
      <c r="L207">
        <v>1796</v>
      </c>
      <c r="M207">
        <v>696</v>
      </c>
      <c r="N207">
        <v>319</v>
      </c>
      <c r="O207">
        <v>781</v>
      </c>
      <c r="P207">
        <v>649</v>
      </c>
    </row>
    <row r="208" spans="1:16" ht="12.75">
      <c r="A208" s="1" t="s">
        <v>208</v>
      </c>
      <c r="B208">
        <v>15065</v>
      </c>
      <c r="C208">
        <v>2162</v>
      </c>
      <c r="D208">
        <v>1944</v>
      </c>
      <c r="E208">
        <v>2067</v>
      </c>
      <c r="F208">
        <v>830</v>
      </c>
      <c r="G208">
        <v>473</v>
      </c>
      <c r="H208">
        <v>764</v>
      </c>
      <c r="I208">
        <v>1286</v>
      </c>
      <c r="J208">
        <v>818</v>
      </c>
      <c r="K208">
        <v>468</v>
      </c>
      <c r="L208">
        <v>1879</v>
      </c>
      <c r="M208">
        <v>792</v>
      </c>
      <c r="N208">
        <v>448</v>
      </c>
      <c r="O208">
        <v>639</v>
      </c>
      <c r="P208">
        <v>1041</v>
      </c>
    </row>
    <row r="209" spans="1:16" ht="12.75">
      <c r="A209" s="1" t="s">
        <v>209</v>
      </c>
      <c r="B209">
        <v>15070</v>
      </c>
      <c r="C209">
        <v>6465</v>
      </c>
      <c r="D209">
        <v>4229</v>
      </c>
      <c r="E209">
        <v>5992</v>
      </c>
      <c r="F209">
        <v>2186</v>
      </c>
      <c r="G209">
        <v>1286</v>
      </c>
      <c r="H209">
        <v>2520</v>
      </c>
      <c r="I209">
        <v>2812</v>
      </c>
      <c r="J209">
        <v>1929</v>
      </c>
      <c r="K209">
        <v>883</v>
      </c>
      <c r="L209">
        <v>5551</v>
      </c>
      <c r="M209">
        <v>2127</v>
      </c>
      <c r="N209">
        <v>1243</v>
      </c>
      <c r="O209">
        <v>2181</v>
      </c>
      <c r="P209">
        <v>2046</v>
      </c>
    </row>
    <row r="210" spans="1:16" ht="12.75">
      <c r="A210" s="1" t="s">
        <v>210</v>
      </c>
      <c r="B210">
        <v>15073</v>
      </c>
      <c r="C210">
        <v>1666</v>
      </c>
      <c r="D210">
        <v>1203</v>
      </c>
      <c r="E210">
        <v>1582</v>
      </c>
      <c r="F210">
        <v>769</v>
      </c>
      <c r="G210">
        <v>304</v>
      </c>
      <c r="H210">
        <v>509</v>
      </c>
      <c r="I210">
        <v>917</v>
      </c>
      <c r="J210">
        <v>646</v>
      </c>
      <c r="K210">
        <v>271</v>
      </c>
      <c r="L210">
        <v>1450</v>
      </c>
      <c r="M210">
        <v>725</v>
      </c>
      <c r="N210">
        <v>283</v>
      </c>
      <c r="O210">
        <v>442</v>
      </c>
      <c r="P210">
        <v>757</v>
      </c>
    </row>
    <row r="211" spans="1:16" ht="12.75">
      <c r="A211" s="1" t="s">
        <v>211</v>
      </c>
      <c r="B211">
        <v>15075</v>
      </c>
      <c r="C211">
        <v>13577</v>
      </c>
      <c r="D211">
        <v>8330</v>
      </c>
      <c r="E211">
        <v>12361</v>
      </c>
      <c r="F211">
        <v>3907</v>
      </c>
      <c r="G211">
        <v>3442</v>
      </c>
      <c r="H211">
        <v>5012</v>
      </c>
      <c r="I211">
        <v>5742</v>
      </c>
      <c r="J211">
        <v>3329</v>
      </c>
      <c r="K211">
        <v>2413</v>
      </c>
      <c r="L211">
        <v>11589</v>
      </c>
      <c r="M211">
        <v>3776</v>
      </c>
      <c r="N211">
        <v>3390</v>
      </c>
      <c r="O211">
        <v>4423</v>
      </c>
      <c r="P211">
        <v>4708</v>
      </c>
    </row>
    <row r="212" spans="1:16" ht="12.75">
      <c r="A212" s="1" t="s">
        <v>212</v>
      </c>
      <c r="B212">
        <v>15085</v>
      </c>
      <c r="C212">
        <v>1578</v>
      </c>
      <c r="D212">
        <v>1134</v>
      </c>
      <c r="E212">
        <v>1469</v>
      </c>
      <c r="F212">
        <v>491</v>
      </c>
      <c r="G212">
        <v>323</v>
      </c>
      <c r="H212">
        <v>655</v>
      </c>
      <c r="I212">
        <v>730</v>
      </c>
      <c r="J212">
        <v>487</v>
      </c>
      <c r="K212">
        <v>243</v>
      </c>
      <c r="L212">
        <v>1357</v>
      </c>
      <c r="M212">
        <v>416</v>
      </c>
      <c r="N212">
        <v>290</v>
      </c>
      <c r="O212">
        <v>651</v>
      </c>
      <c r="P212">
        <v>558</v>
      </c>
    </row>
    <row r="213" spans="1:16" ht="12.75">
      <c r="A213" s="1" t="s">
        <v>213</v>
      </c>
      <c r="B213">
        <v>15090</v>
      </c>
      <c r="C213">
        <v>3754</v>
      </c>
      <c r="D213">
        <v>2861</v>
      </c>
      <c r="E213">
        <v>3437</v>
      </c>
      <c r="F213">
        <v>1619</v>
      </c>
      <c r="G213">
        <v>847</v>
      </c>
      <c r="H213">
        <v>971</v>
      </c>
      <c r="I213">
        <v>1930</v>
      </c>
      <c r="J213">
        <v>1296</v>
      </c>
      <c r="K213">
        <v>634</v>
      </c>
      <c r="L213">
        <v>3449</v>
      </c>
      <c r="M213">
        <v>1504</v>
      </c>
      <c r="N213">
        <v>786</v>
      </c>
      <c r="O213">
        <v>1159</v>
      </c>
      <c r="P213">
        <v>1461</v>
      </c>
    </row>
    <row r="214" spans="1:16" ht="12.75">
      <c r="A214" s="1" t="s">
        <v>214</v>
      </c>
      <c r="B214">
        <v>15095</v>
      </c>
      <c r="C214">
        <v>16146</v>
      </c>
      <c r="D214">
        <v>10285</v>
      </c>
      <c r="E214">
        <v>14911</v>
      </c>
      <c r="F214">
        <v>6607</v>
      </c>
      <c r="G214">
        <v>3694</v>
      </c>
      <c r="H214">
        <v>4610</v>
      </c>
      <c r="I214">
        <v>7175</v>
      </c>
      <c r="J214">
        <v>4745</v>
      </c>
      <c r="K214">
        <v>2430</v>
      </c>
      <c r="L214">
        <v>13726</v>
      </c>
      <c r="M214">
        <v>5775</v>
      </c>
      <c r="N214">
        <v>3289</v>
      </c>
      <c r="O214">
        <v>4662</v>
      </c>
      <c r="P214">
        <v>5220</v>
      </c>
    </row>
    <row r="215" spans="1:16" ht="12.75">
      <c r="A215" s="1" t="s">
        <v>215</v>
      </c>
      <c r="B215">
        <v>15100</v>
      </c>
      <c r="C215">
        <v>870</v>
      </c>
      <c r="D215">
        <v>759</v>
      </c>
      <c r="E215">
        <v>881</v>
      </c>
      <c r="F215">
        <v>353</v>
      </c>
      <c r="G215">
        <v>173</v>
      </c>
      <c r="H215">
        <v>355</v>
      </c>
      <c r="I215">
        <v>606</v>
      </c>
      <c r="J215">
        <v>395</v>
      </c>
      <c r="K215">
        <v>211</v>
      </c>
      <c r="L215">
        <v>855</v>
      </c>
      <c r="M215">
        <v>358</v>
      </c>
      <c r="N215">
        <v>174</v>
      </c>
      <c r="O215">
        <v>323</v>
      </c>
      <c r="P215">
        <v>554</v>
      </c>
    </row>
    <row r="216" spans="1:16" ht="12.75">
      <c r="A216" s="1" t="s">
        <v>216</v>
      </c>
      <c r="B216">
        <v>15105</v>
      </c>
      <c r="C216">
        <v>1071</v>
      </c>
      <c r="D216">
        <v>858</v>
      </c>
      <c r="E216">
        <v>1037</v>
      </c>
      <c r="F216">
        <v>357</v>
      </c>
      <c r="G216">
        <v>228</v>
      </c>
      <c r="H216">
        <v>452</v>
      </c>
      <c r="I216">
        <v>658</v>
      </c>
      <c r="J216">
        <v>430</v>
      </c>
      <c r="K216">
        <v>228</v>
      </c>
      <c r="L216">
        <v>917</v>
      </c>
      <c r="M216">
        <v>282</v>
      </c>
      <c r="N216">
        <v>201</v>
      </c>
      <c r="O216">
        <v>434</v>
      </c>
      <c r="P216">
        <v>504</v>
      </c>
    </row>
    <row r="217" spans="1:16" ht="12.75">
      <c r="A217" s="1" t="s">
        <v>217</v>
      </c>
      <c r="B217">
        <v>15110</v>
      </c>
      <c r="C217">
        <v>633</v>
      </c>
      <c r="D217">
        <v>511</v>
      </c>
      <c r="E217">
        <v>622</v>
      </c>
      <c r="F217">
        <v>305</v>
      </c>
      <c r="G217">
        <v>116</v>
      </c>
      <c r="H217">
        <v>201</v>
      </c>
      <c r="I217">
        <v>369</v>
      </c>
      <c r="J217">
        <v>268</v>
      </c>
      <c r="K217">
        <v>101</v>
      </c>
      <c r="L217">
        <v>553</v>
      </c>
      <c r="M217">
        <v>281</v>
      </c>
      <c r="N217">
        <v>106</v>
      </c>
      <c r="O217">
        <v>166</v>
      </c>
      <c r="P217">
        <v>338</v>
      </c>
    </row>
    <row r="218" spans="1:16" ht="12.75">
      <c r="A218" s="1" t="s">
        <v>218</v>
      </c>
      <c r="B218">
        <v>15115</v>
      </c>
      <c r="C218">
        <v>7206</v>
      </c>
      <c r="D218">
        <v>4014</v>
      </c>
      <c r="E218">
        <v>6403</v>
      </c>
      <c r="F218">
        <v>1444</v>
      </c>
      <c r="G218">
        <v>1960</v>
      </c>
      <c r="H218">
        <v>2999</v>
      </c>
      <c r="I218">
        <v>2729</v>
      </c>
      <c r="J218">
        <v>1308</v>
      </c>
      <c r="K218">
        <v>1421</v>
      </c>
      <c r="L218">
        <v>5767</v>
      </c>
      <c r="M218">
        <v>1230</v>
      </c>
      <c r="N218">
        <v>1799</v>
      </c>
      <c r="O218">
        <v>2738</v>
      </c>
      <c r="P218">
        <v>1971</v>
      </c>
    </row>
    <row r="219" spans="1:16" ht="12.75">
      <c r="A219" s="1" t="s">
        <v>219</v>
      </c>
      <c r="B219">
        <v>15120</v>
      </c>
      <c r="C219">
        <v>3155</v>
      </c>
      <c r="D219">
        <v>1969</v>
      </c>
      <c r="E219">
        <v>2842</v>
      </c>
      <c r="F219">
        <v>753</v>
      </c>
      <c r="G219">
        <v>636</v>
      </c>
      <c r="H219">
        <v>1453</v>
      </c>
      <c r="I219">
        <v>1142</v>
      </c>
      <c r="J219">
        <v>692</v>
      </c>
      <c r="K219">
        <v>450</v>
      </c>
      <c r="L219">
        <v>2693</v>
      </c>
      <c r="M219">
        <v>756</v>
      </c>
      <c r="N219">
        <v>624</v>
      </c>
      <c r="O219">
        <v>1313</v>
      </c>
      <c r="P219">
        <v>801</v>
      </c>
    </row>
    <row r="220" spans="1:16" ht="12.75">
      <c r="A220" s="1" t="s">
        <v>220</v>
      </c>
      <c r="B220">
        <v>15125</v>
      </c>
      <c r="C220">
        <v>4003</v>
      </c>
      <c r="D220">
        <v>2632</v>
      </c>
      <c r="E220">
        <v>3353</v>
      </c>
      <c r="F220">
        <v>1349</v>
      </c>
      <c r="G220">
        <v>809</v>
      </c>
      <c r="H220">
        <v>1195</v>
      </c>
      <c r="I220">
        <v>1872</v>
      </c>
      <c r="J220">
        <v>1211</v>
      </c>
      <c r="K220">
        <v>661</v>
      </c>
      <c r="L220">
        <v>3492</v>
      </c>
      <c r="M220">
        <v>1331</v>
      </c>
      <c r="N220">
        <v>792</v>
      </c>
      <c r="O220">
        <v>1369</v>
      </c>
      <c r="P220">
        <v>1629</v>
      </c>
    </row>
    <row r="221" spans="1:16" ht="12.75">
      <c r="A221" s="1" t="s">
        <v>221</v>
      </c>
      <c r="B221">
        <v>15130</v>
      </c>
      <c r="C221">
        <v>2870</v>
      </c>
      <c r="D221">
        <v>1660</v>
      </c>
      <c r="E221">
        <v>2483</v>
      </c>
      <c r="F221">
        <v>796</v>
      </c>
      <c r="G221">
        <v>441</v>
      </c>
      <c r="H221">
        <v>1246</v>
      </c>
      <c r="I221">
        <v>1132</v>
      </c>
      <c r="J221">
        <v>750</v>
      </c>
      <c r="K221">
        <v>382</v>
      </c>
      <c r="L221">
        <v>1940</v>
      </c>
      <c r="M221">
        <v>812</v>
      </c>
      <c r="N221">
        <v>451</v>
      </c>
      <c r="O221">
        <v>677</v>
      </c>
      <c r="P221">
        <v>850</v>
      </c>
    </row>
    <row r="222" spans="1:16" ht="12.75">
      <c r="A222" s="1" t="s">
        <v>222</v>
      </c>
      <c r="B222">
        <v>15135</v>
      </c>
      <c r="C222">
        <v>2608</v>
      </c>
      <c r="D222">
        <v>1885</v>
      </c>
      <c r="E222">
        <v>2363</v>
      </c>
      <c r="F222">
        <v>950</v>
      </c>
      <c r="G222">
        <v>601</v>
      </c>
      <c r="H222">
        <v>812</v>
      </c>
      <c r="I222">
        <v>1316</v>
      </c>
      <c r="J222">
        <v>848</v>
      </c>
      <c r="K222">
        <v>468</v>
      </c>
      <c r="L222">
        <v>2229</v>
      </c>
      <c r="M222">
        <v>838</v>
      </c>
      <c r="N222">
        <v>578</v>
      </c>
      <c r="O222">
        <v>813</v>
      </c>
      <c r="P222">
        <v>945</v>
      </c>
    </row>
    <row r="223" spans="1:16" ht="12.75">
      <c r="A223" s="1" t="s">
        <v>223</v>
      </c>
      <c r="B223">
        <v>15140</v>
      </c>
      <c r="C223">
        <v>5869</v>
      </c>
      <c r="D223">
        <v>3516</v>
      </c>
      <c r="E223">
        <v>5469</v>
      </c>
      <c r="F223">
        <v>1582</v>
      </c>
      <c r="G223">
        <v>1124</v>
      </c>
      <c r="H223">
        <v>2763</v>
      </c>
      <c r="I223">
        <v>2071</v>
      </c>
      <c r="J223">
        <v>1350</v>
      </c>
      <c r="K223">
        <v>721</v>
      </c>
      <c r="L223">
        <v>5103</v>
      </c>
      <c r="M223">
        <v>1546</v>
      </c>
      <c r="N223">
        <v>1079</v>
      </c>
      <c r="O223">
        <v>2478</v>
      </c>
      <c r="P223">
        <v>1572</v>
      </c>
    </row>
    <row r="224" spans="1:16" ht="12.75">
      <c r="A224" s="1" t="s">
        <v>224</v>
      </c>
      <c r="B224">
        <v>15145</v>
      </c>
      <c r="C224">
        <f>+SUM(3368+4985+2357+4984+4769)</f>
        <v>20463</v>
      </c>
      <c r="D224">
        <f>+SUM(1936+2758+1428+2889+2641)</f>
        <v>11652</v>
      </c>
      <c r="E224">
        <v>18315</v>
      </c>
      <c r="F224">
        <v>5321</v>
      </c>
      <c r="G224">
        <v>7135</v>
      </c>
      <c r="H224">
        <v>5859</v>
      </c>
      <c r="I224">
        <v>7753</v>
      </c>
      <c r="J224">
        <v>3436</v>
      </c>
      <c r="K224">
        <v>4317</v>
      </c>
      <c r="L224">
        <v>19948</v>
      </c>
      <c r="M224">
        <v>4140</v>
      </c>
      <c r="N224">
        <v>6021</v>
      </c>
      <c r="O224">
        <v>9787</v>
      </c>
      <c r="P224">
        <v>6215</v>
      </c>
    </row>
    <row r="225" spans="1:16" ht="12.75">
      <c r="A225" s="1" t="s">
        <v>225</v>
      </c>
      <c r="B225">
        <v>15150</v>
      </c>
      <c r="C225">
        <v>6333</v>
      </c>
      <c r="D225">
        <v>3899</v>
      </c>
      <c r="E225">
        <v>5297</v>
      </c>
      <c r="F225">
        <v>1591</v>
      </c>
      <c r="G225">
        <v>1110</v>
      </c>
      <c r="H225">
        <v>2596</v>
      </c>
      <c r="I225">
        <v>2577</v>
      </c>
      <c r="J225">
        <v>1735</v>
      </c>
      <c r="K225">
        <v>842</v>
      </c>
      <c r="L225">
        <v>5183</v>
      </c>
      <c r="M225">
        <v>1595</v>
      </c>
      <c r="N225">
        <v>1126</v>
      </c>
      <c r="O225">
        <v>2462</v>
      </c>
      <c r="P225">
        <v>1750</v>
      </c>
    </row>
    <row r="226" spans="1:16" ht="12.75">
      <c r="A226" s="1" t="s">
        <v>226</v>
      </c>
      <c r="B226">
        <v>15155</v>
      </c>
      <c r="C226">
        <v>5158</v>
      </c>
      <c r="D226">
        <v>3477</v>
      </c>
      <c r="E226">
        <v>4800</v>
      </c>
      <c r="F226">
        <v>2152</v>
      </c>
      <c r="G226">
        <v>1299</v>
      </c>
      <c r="H226">
        <v>1349</v>
      </c>
      <c r="I226">
        <v>2382</v>
      </c>
      <c r="J226">
        <v>1493</v>
      </c>
      <c r="K226">
        <v>889</v>
      </c>
      <c r="L226">
        <v>4545</v>
      </c>
      <c r="M226">
        <v>1910</v>
      </c>
      <c r="N226">
        <v>1110</v>
      </c>
      <c r="O226">
        <v>1525</v>
      </c>
      <c r="P226">
        <v>2177</v>
      </c>
    </row>
    <row r="227" spans="1:16" ht="12.75">
      <c r="A227" s="1" t="s">
        <v>227</v>
      </c>
      <c r="B227">
        <v>15160</v>
      </c>
      <c r="C227">
        <v>19060</v>
      </c>
      <c r="D227">
        <v>12128</v>
      </c>
      <c r="E227">
        <v>17648</v>
      </c>
      <c r="F227">
        <v>6182</v>
      </c>
      <c r="G227">
        <v>5892</v>
      </c>
      <c r="H227">
        <v>5574</v>
      </c>
      <c r="I227">
        <v>7746</v>
      </c>
      <c r="J227">
        <v>4317</v>
      </c>
      <c r="K227">
        <v>3429</v>
      </c>
      <c r="L227">
        <v>16898</v>
      </c>
      <c r="M227">
        <v>5642</v>
      </c>
      <c r="N227">
        <v>5492</v>
      </c>
      <c r="O227">
        <v>5764</v>
      </c>
      <c r="P227">
        <v>6575</v>
      </c>
    </row>
    <row r="228" spans="1:16" ht="12.75">
      <c r="A228" s="1" t="s">
        <v>228</v>
      </c>
      <c r="B228">
        <v>15165</v>
      </c>
      <c r="C228">
        <v>3012</v>
      </c>
      <c r="D228">
        <v>2248</v>
      </c>
      <c r="E228">
        <v>2840</v>
      </c>
      <c r="F228">
        <v>896</v>
      </c>
      <c r="G228">
        <v>553</v>
      </c>
      <c r="H228">
        <v>1391</v>
      </c>
      <c r="I228">
        <v>1496</v>
      </c>
      <c r="J228">
        <v>1000</v>
      </c>
      <c r="K228">
        <v>496</v>
      </c>
      <c r="L228">
        <v>2688</v>
      </c>
      <c r="M228">
        <v>930</v>
      </c>
      <c r="N228">
        <v>586</v>
      </c>
      <c r="O228">
        <v>1172</v>
      </c>
      <c r="P228">
        <v>1076</v>
      </c>
    </row>
    <row r="229" spans="1:16" ht="12.75">
      <c r="A229" s="1" t="s">
        <v>229</v>
      </c>
      <c r="B229">
        <v>15170</v>
      </c>
      <c r="C229">
        <v>6506</v>
      </c>
      <c r="D229">
        <v>3588</v>
      </c>
      <c r="E229">
        <v>5948</v>
      </c>
      <c r="F229">
        <v>1939</v>
      </c>
      <c r="G229">
        <v>1559</v>
      </c>
      <c r="H229">
        <v>2450</v>
      </c>
      <c r="I229">
        <v>2019</v>
      </c>
      <c r="J229">
        <v>1195</v>
      </c>
      <c r="K229">
        <v>824</v>
      </c>
      <c r="L229">
        <v>5569</v>
      </c>
      <c r="M229">
        <v>1693</v>
      </c>
      <c r="N229">
        <v>1400</v>
      </c>
      <c r="O229">
        <v>2476</v>
      </c>
      <c r="P229">
        <v>1708</v>
      </c>
    </row>
    <row r="230" spans="1:16" ht="12.75">
      <c r="A230" s="1" t="s">
        <v>230</v>
      </c>
      <c r="B230">
        <v>15175</v>
      </c>
      <c r="C230">
        <v>621</v>
      </c>
      <c r="D230">
        <v>509</v>
      </c>
      <c r="E230">
        <v>597</v>
      </c>
      <c r="F230">
        <v>143</v>
      </c>
      <c r="G230">
        <v>111</v>
      </c>
      <c r="H230">
        <v>343</v>
      </c>
      <c r="I230">
        <v>322</v>
      </c>
      <c r="J230">
        <v>187</v>
      </c>
      <c r="K230">
        <v>135</v>
      </c>
      <c r="L230">
        <v>566</v>
      </c>
      <c r="M230">
        <v>157</v>
      </c>
      <c r="N230">
        <v>131</v>
      </c>
      <c r="O230">
        <v>278</v>
      </c>
      <c r="P230">
        <v>282</v>
      </c>
    </row>
    <row r="231" spans="1:16" ht="12.75">
      <c r="A231" s="1" t="s">
        <v>231</v>
      </c>
      <c r="B231">
        <v>15180</v>
      </c>
      <c r="C231">
        <v>5082</v>
      </c>
      <c r="D231">
        <v>3680</v>
      </c>
      <c r="E231">
        <v>4560</v>
      </c>
      <c r="F231">
        <v>1767</v>
      </c>
      <c r="G231">
        <v>893</v>
      </c>
      <c r="H231">
        <v>1900</v>
      </c>
      <c r="I231">
        <v>2624</v>
      </c>
      <c r="J231">
        <v>1752</v>
      </c>
      <c r="K231">
        <v>872</v>
      </c>
      <c r="L231">
        <v>4289</v>
      </c>
      <c r="M231">
        <v>1796</v>
      </c>
      <c r="N231">
        <v>866</v>
      </c>
      <c r="O231">
        <v>1627</v>
      </c>
      <c r="P231">
        <v>2104</v>
      </c>
    </row>
    <row r="232" spans="1:16" ht="12.75">
      <c r="A232" s="1" t="s">
        <v>232</v>
      </c>
      <c r="B232">
        <v>15185</v>
      </c>
      <c r="C232">
        <v>7507</v>
      </c>
      <c r="D232">
        <v>5560</v>
      </c>
      <c r="E232">
        <v>7237</v>
      </c>
      <c r="F232">
        <v>2915</v>
      </c>
      <c r="G232">
        <v>1452</v>
      </c>
      <c r="H232">
        <v>2870</v>
      </c>
      <c r="I232">
        <v>3741</v>
      </c>
      <c r="J232">
        <v>2595</v>
      </c>
      <c r="K232">
        <v>1146</v>
      </c>
      <c r="L232">
        <v>6628</v>
      </c>
      <c r="M232">
        <v>2767</v>
      </c>
      <c r="N232">
        <v>1409</v>
      </c>
      <c r="O232">
        <v>2452</v>
      </c>
      <c r="P232">
        <v>2914</v>
      </c>
    </row>
    <row r="233" spans="1:16" ht="12.75">
      <c r="A233" s="1" t="s">
        <v>233</v>
      </c>
      <c r="B233">
        <v>17005</v>
      </c>
      <c r="C233">
        <v>5310</v>
      </c>
      <c r="D233">
        <v>3551</v>
      </c>
      <c r="E233">
        <v>4495</v>
      </c>
      <c r="F233">
        <v>1492</v>
      </c>
      <c r="G233">
        <v>1196</v>
      </c>
      <c r="H233">
        <v>1807</v>
      </c>
      <c r="I233">
        <v>2398</v>
      </c>
      <c r="J233">
        <v>1472</v>
      </c>
      <c r="K233">
        <v>926</v>
      </c>
      <c r="L233">
        <v>4421</v>
      </c>
      <c r="M233" s="3">
        <v>1532</v>
      </c>
      <c r="N233">
        <v>1216</v>
      </c>
      <c r="O233">
        <v>1673</v>
      </c>
      <c r="P233">
        <v>1951</v>
      </c>
    </row>
    <row r="234" spans="1:16" ht="12.75">
      <c r="A234" s="1" t="s">
        <v>234</v>
      </c>
      <c r="B234">
        <v>17010</v>
      </c>
      <c r="C234">
        <f>+SUM(3379+3391+4440+3404+3704+3099)</f>
        <v>21417</v>
      </c>
      <c r="D234">
        <f>+SUM(2060+1886+2837+2177+1952+2010)</f>
        <v>12922</v>
      </c>
      <c r="E234">
        <v>18979</v>
      </c>
      <c r="F234">
        <v>5761</v>
      </c>
      <c r="G234">
        <v>6710</v>
      </c>
      <c r="H234">
        <v>6508</v>
      </c>
      <c r="I234">
        <v>8484</v>
      </c>
      <c r="J234">
        <v>4189</v>
      </c>
      <c r="K234">
        <v>4295</v>
      </c>
      <c r="L234">
        <v>18123</v>
      </c>
      <c r="M234">
        <v>5567</v>
      </c>
      <c r="N234">
        <v>6452</v>
      </c>
      <c r="O234">
        <v>6104</v>
      </c>
      <c r="P234">
        <v>7047</v>
      </c>
    </row>
    <row r="235" spans="1:16" ht="12.75">
      <c r="A235" s="1" t="s">
        <v>235</v>
      </c>
      <c r="B235">
        <v>17015</v>
      </c>
      <c r="C235">
        <v>7113</v>
      </c>
      <c r="D235">
        <v>5569</v>
      </c>
      <c r="E235">
        <v>5153</v>
      </c>
      <c r="F235">
        <v>1587</v>
      </c>
      <c r="G235">
        <v>2136</v>
      </c>
      <c r="H235">
        <v>1430</v>
      </c>
      <c r="I235">
        <v>3765</v>
      </c>
      <c r="J235">
        <v>1591</v>
      </c>
      <c r="K235">
        <v>2174</v>
      </c>
      <c r="L235">
        <v>5602</v>
      </c>
      <c r="M235">
        <v>1500</v>
      </c>
      <c r="N235">
        <v>1817</v>
      </c>
      <c r="O235">
        <v>2285</v>
      </c>
      <c r="P235">
        <v>2305</v>
      </c>
    </row>
    <row r="236" spans="1:16" ht="12.75">
      <c r="A236" s="1" t="s">
        <v>236</v>
      </c>
      <c r="B236">
        <v>17020</v>
      </c>
      <c r="C236">
        <v>3648</v>
      </c>
      <c r="D236">
        <v>2252</v>
      </c>
      <c r="E236">
        <v>3338</v>
      </c>
      <c r="F236">
        <v>1019</v>
      </c>
      <c r="G236">
        <v>984</v>
      </c>
      <c r="H236">
        <v>1335</v>
      </c>
      <c r="I236">
        <v>1294</v>
      </c>
      <c r="J236">
        <v>788</v>
      </c>
      <c r="K236">
        <v>506</v>
      </c>
      <c r="L236">
        <v>3207</v>
      </c>
      <c r="M236">
        <v>999</v>
      </c>
      <c r="N236">
        <v>991</v>
      </c>
      <c r="O236">
        <v>1217</v>
      </c>
      <c r="P236">
        <v>1091</v>
      </c>
    </row>
    <row r="237" spans="1:16" ht="12.75">
      <c r="A237" s="1" t="s">
        <v>237</v>
      </c>
      <c r="B237">
        <v>17025</v>
      </c>
      <c r="C237">
        <v>2906</v>
      </c>
      <c r="D237">
        <v>2204</v>
      </c>
      <c r="E237">
        <v>2680</v>
      </c>
      <c r="F237">
        <v>524</v>
      </c>
      <c r="G237">
        <v>629</v>
      </c>
      <c r="H237">
        <v>1527</v>
      </c>
      <c r="I237">
        <v>1538</v>
      </c>
      <c r="J237">
        <v>752</v>
      </c>
      <c r="K237">
        <v>786</v>
      </c>
      <c r="L237">
        <v>2474</v>
      </c>
      <c r="M237">
        <v>708</v>
      </c>
      <c r="N237">
        <v>822</v>
      </c>
      <c r="O237">
        <v>944</v>
      </c>
      <c r="P237">
        <v>1225</v>
      </c>
    </row>
    <row r="238" spans="1:16" ht="12.75">
      <c r="A238" s="1" t="s">
        <v>238</v>
      </c>
      <c r="B238">
        <v>17030</v>
      </c>
      <c r="C238">
        <v>1235</v>
      </c>
      <c r="D238">
        <v>880</v>
      </c>
      <c r="E238">
        <v>1230</v>
      </c>
      <c r="F238">
        <v>372</v>
      </c>
      <c r="G238">
        <v>309</v>
      </c>
      <c r="H238">
        <v>549</v>
      </c>
      <c r="I238">
        <v>663</v>
      </c>
      <c r="J238">
        <v>367</v>
      </c>
      <c r="K238">
        <v>296</v>
      </c>
      <c r="L238">
        <v>1141</v>
      </c>
      <c r="M238">
        <v>372</v>
      </c>
      <c r="N238">
        <v>313</v>
      </c>
      <c r="O238">
        <v>456</v>
      </c>
      <c r="P238">
        <v>549</v>
      </c>
    </row>
    <row r="239" spans="1:16" ht="12.75">
      <c r="A239" s="1" t="s">
        <v>239</v>
      </c>
      <c r="B239">
        <v>17035</v>
      </c>
      <c r="C239">
        <v>844</v>
      </c>
      <c r="D239">
        <v>589</v>
      </c>
      <c r="E239">
        <v>746</v>
      </c>
      <c r="F239">
        <v>244</v>
      </c>
      <c r="G239">
        <v>195</v>
      </c>
      <c r="H239">
        <v>307</v>
      </c>
      <c r="I239">
        <v>370</v>
      </c>
      <c r="J239">
        <v>231</v>
      </c>
      <c r="K239">
        <v>139</v>
      </c>
      <c r="L239">
        <v>714</v>
      </c>
      <c r="M239">
        <v>215</v>
      </c>
      <c r="N239">
        <v>210</v>
      </c>
      <c r="O239">
        <v>289</v>
      </c>
      <c r="P239">
        <v>306</v>
      </c>
    </row>
    <row r="240" spans="1:16" ht="12.75">
      <c r="A240" s="1" t="s">
        <v>240</v>
      </c>
      <c r="B240">
        <v>17040</v>
      </c>
      <c r="C240">
        <v>2649</v>
      </c>
      <c r="D240">
        <v>1687</v>
      </c>
      <c r="E240">
        <v>2445</v>
      </c>
      <c r="F240">
        <v>813</v>
      </c>
      <c r="G240">
        <v>581</v>
      </c>
      <c r="H240">
        <v>1051</v>
      </c>
      <c r="I240">
        <v>985</v>
      </c>
      <c r="J240">
        <v>609</v>
      </c>
      <c r="K240">
        <v>376</v>
      </c>
      <c r="L240">
        <v>2244</v>
      </c>
      <c r="M240">
        <v>686</v>
      </c>
      <c r="N240">
        <v>510</v>
      </c>
      <c r="O240">
        <v>1048</v>
      </c>
      <c r="P240">
        <v>831</v>
      </c>
    </row>
    <row r="241" spans="1:16" ht="12.75">
      <c r="A241" s="1" t="s">
        <v>241</v>
      </c>
      <c r="B241">
        <v>17045</v>
      </c>
      <c r="C241">
        <v>1545</v>
      </c>
      <c r="D241">
        <v>1142</v>
      </c>
      <c r="E241">
        <v>1378</v>
      </c>
      <c r="F241">
        <v>623</v>
      </c>
      <c r="G241">
        <v>290</v>
      </c>
      <c r="H241">
        <v>465</v>
      </c>
      <c r="I241">
        <v>745</v>
      </c>
      <c r="J241">
        <v>518</v>
      </c>
      <c r="K241">
        <v>227</v>
      </c>
      <c r="L241">
        <v>1277</v>
      </c>
      <c r="M241">
        <v>545</v>
      </c>
      <c r="N241">
        <v>273</v>
      </c>
      <c r="O241">
        <v>459</v>
      </c>
      <c r="P241">
        <v>571</v>
      </c>
    </row>
    <row r="242" spans="1:16" ht="12.75">
      <c r="A242" s="1" t="s">
        <v>242</v>
      </c>
      <c r="B242">
        <v>17050</v>
      </c>
      <c r="C242">
        <f>+SUM(3527+3414+3962+3505+3128)</f>
        <v>17536</v>
      </c>
      <c r="D242">
        <f>+SUM(2354+2287+2631+2514+2019)</f>
        <v>11805</v>
      </c>
      <c r="E242">
        <v>15943</v>
      </c>
      <c r="F242">
        <v>5318</v>
      </c>
      <c r="G242">
        <v>4879</v>
      </c>
      <c r="H242">
        <v>5746</v>
      </c>
      <c r="I242">
        <v>7513</v>
      </c>
      <c r="J242">
        <v>4212</v>
      </c>
      <c r="K242">
        <v>3301</v>
      </c>
      <c r="L242">
        <f>3052+2985+3316+3085+2756</f>
        <v>15194</v>
      </c>
      <c r="M242">
        <v>5043</v>
      </c>
      <c r="N242">
        <v>4816</v>
      </c>
      <c r="O242">
        <v>5335</v>
      </c>
      <c r="P242">
        <v>6889</v>
      </c>
    </row>
    <row r="243" spans="1:16" ht="12.75">
      <c r="A243" s="1" t="s">
        <v>243</v>
      </c>
      <c r="B243">
        <v>17055</v>
      </c>
      <c r="C243">
        <v>2235</v>
      </c>
      <c r="D243">
        <v>1391</v>
      </c>
      <c r="E243">
        <v>1957</v>
      </c>
      <c r="F243">
        <v>509</v>
      </c>
      <c r="G243">
        <v>564</v>
      </c>
      <c r="H243">
        <v>884</v>
      </c>
      <c r="I243">
        <v>951</v>
      </c>
      <c r="J243">
        <v>511</v>
      </c>
      <c r="K243">
        <v>440</v>
      </c>
      <c r="L243">
        <v>1948</v>
      </c>
      <c r="M243">
        <v>520</v>
      </c>
      <c r="N243">
        <v>575</v>
      </c>
      <c r="O243">
        <v>853</v>
      </c>
      <c r="P243">
        <v>845</v>
      </c>
    </row>
    <row r="244" spans="1:16" ht="12.75">
      <c r="A244" s="1" t="s">
        <v>244</v>
      </c>
      <c r="B244">
        <v>17060</v>
      </c>
      <c r="C244">
        <f>+SUM(1816+1448+1633+1878+1285)</f>
        <v>8060</v>
      </c>
      <c r="D244">
        <f>+SUM(1104+853+952+1105+735)</f>
        <v>4749</v>
      </c>
      <c r="E244">
        <v>7015</v>
      </c>
      <c r="F244">
        <v>1688</v>
      </c>
      <c r="G244">
        <v>2593</v>
      </c>
      <c r="H244">
        <v>2734</v>
      </c>
      <c r="I244">
        <v>3053</v>
      </c>
      <c r="J244">
        <v>1384</v>
      </c>
      <c r="K244">
        <v>1669</v>
      </c>
      <c r="L244">
        <v>6844</v>
      </c>
      <c r="M244">
        <v>1612</v>
      </c>
      <c r="N244">
        <v>2567</v>
      </c>
      <c r="O244">
        <v>2665</v>
      </c>
      <c r="P244">
        <v>2731</v>
      </c>
    </row>
    <row r="245" spans="1:16" ht="12.75">
      <c r="A245" s="1" t="s">
        <v>245</v>
      </c>
      <c r="B245">
        <v>17065</v>
      </c>
      <c r="C245">
        <v>2779</v>
      </c>
      <c r="D245">
        <v>1838</v>
      </c>
      <c r="E245">
        <v>2530</v>
      </c>
      <c r="F245">
        <v>1010</v>
      </c>
      <c r="G245">
        <v>677</v>
      </c>
      <c r="H245">
        <v>843</v>
      </c>
      <c r="I245">
        <v>1473</v>
      </c>
      <c r="J245">
        <v>817</v>
      </c>
      <c r="K245">
        <v>656</v>
      </c>
      <c r="L245">
        <v>2359</v>
      </c>
      <c r="M245">
        <v>905</v>
      </c>
      <c r="N245">
        <v>612</v>
      </c>
      <c r="O245">
        <v>842</v>
      </c>
      <c r="P245">
        <v>1026</v>
      </c>
    </row>
    <row r="246" spans="1:16" ht="12.75">
      <c r="A246" s="1" t="s">
        <v>246</v>
      </c>
      <c r="B246">
        <v>19005</v>
      </c>
      <c r="C246">
        <v>563</v>
      </c>
      <c r="D246">
        <v>464</v>
      </c>
      <c r="E246">
        <v>542</v>
      </c>
      <c r="F246">
        <v>132</v>
      </c>
      <c r="G246">
        <v>70</v>
      </c>
      <c r="H246">
        <v>340</v>
      </c>
      <c r="I246">
        <v>339</v>
      </c>
      <c r="J246">
        <v>212</v>
      </c>
      <c r="K246">
        <v>127</v>
      </c>
      <c r="L246">
        <v>543</v>
      </c>
      <c r="M246" s="2">
        <v>139</v>
      </c>
      <c r="N246">
        <v>72</v>
      </c>
      <c r="O246">
        <v>332</v>
      </c>
      <c r="P246">
        <v>324</v>
      </c>
    </row>
    <row r="247" spans="1:16" ht="12.75">
      <c r="A247" s="1" t="s">
        <v>247</v>
      </c>
      <c r="B247">
        <v>19010</v>
      </c>
      <c r="C247">
        <v>2839</v>
      </c>
      <c r="D247" s="1">
        <v>2028</v>
      </c>
      <c r="E247">
        <v>2631</v>
      </c>
      <c r="F247">
        <v>751</v>
      </c>
      <c r="G247">
        <v>825</v>
      </c>
      <c r="H247">
        <v>1055</v>
      </c>
      <c r="I247">
        <v>1284</v>
      </c>
      <c r="J247">
        <v>737</v>
      </c>
      <c r="K247">
        <v>547</v>
      </c>
      <c r="L247">
        <v>2606</v>
      </c>
      <c r="M247">
        <v>779</v>
      </c>
      <c r="N247">
        <v>747</v>
      </c>
      <c r="O247">
        <v>1080</v>
      </c>
      <c r="P247">
        <v>1235</v>
      </c>
    </row>
    <row r="248" spans="1:16" ht="12.75">
      <c r="A248" s="1" t="s">
        <v>248</v>
      </c>
      <c r="B248">
        <v>19015</v>
      </c>
      <c r="C248">
        <f>+SUM(2533+2756+2581)</f>
        <v>7870</v>
      </c>
      <c r="D248">
        <f>+SUM(1530+1887+1726)</f>
        <v>5143</v>
      </c>
      <c r="E248">
        <v>7828</v>
      </c>
      <c r="F248">
        <v>2540</v>
      </c>
      <c r="G248">
        <v>2845</v>
      </c>
      <c r="H248">
        <v>2443</v>
      </c>
      <c r="I248">
        <v>3464</v>
      </c>
      <c r="J248">
        <v>1814</v>
      </c>
      <c r="K248">
        <v>1650</v>
      </c>
      <c r="L248">
        <v>7554</v>
      </c>
      <c r="M248">
        <v>2392</v>
      </c>
      <c r="N248">
        <v>2786</v>
      </c>
      <c r="O248">
        <v>2376</v>
      </c>
      <c r="P248">
        <v>3391</v>
      </c>
    </row>
    <row r="249" spans="1:16" ht="12.75">
      <c r="A249" s="1" t="s">
        <v>249</v>
      </c>
      <c r="B249">
        <v>19020</v>
      </c>
      <c r="C249">
        <v>1122</v>
      </c>
      <c r="D249">
        <v>916</v>
      </c>
      <c r="E249">
        <v>1047</v>
      </c>
      <c r="F249">
        <v>386</v>
      </c>
      <c r="G249">
        <v>348</v>
      </c>
      <c r="H249">
        <v>313</v>
      </c>
      <c r="I249">
        <v>598</v>
      </c>
      <c r="J249">
        <v>328</v>
      </c>
      <c r="K249">
        <v>270</v>
      </c>
      <c r="L249">
        <v>1037</v>
      </c>
      <c r="M249">
        <v>411</v>
      </c>
      <c r="N249">
        <v>368</v>
      </c>
      <c r="O249">
        <v>258</v>
      </c>
      <c r="P249">
        <v>689</v>
      </c>
    </row>
    <row r="250" spans="1:16" ht="12.75">
      <c r="A250" s="1" t="s">
        <v>250</v>
      </c>
      <c r="B250">
        <v>19025</v>
      </c>
      <c r="C250">
        <v>402</v>
      </c>
      <c r="D250">
        <v>329</v>
      </c>
      <c r="E250">
        <v>379</v>
      </c>
      <c r="F250">
        <v>193</v>
      </c>
      <c r="G250">
        <v>90</v>
      </c>
      <c r="H250">
        <v>96</v>
      </c>
      <c r="I250">
        <v>197</v>
      </c>
      <c r="J250">
        <v>144</v>
      </c>
      <c r="K250">
        <v>53</v>
      </c>
      <c r="L250">
        <v>363</v>
      </c>
      <c r="M250">
        <v>161</v>
      </c>
      <c r="N250">
        <v>79</v>
      </c>
      <c r="O250">
        <v>123</v>
      </c>
      <c r="P250">
        <v>177</v>
      </c>
    </row>
    <row r="251" spans="1:16" ht="12.75">
      <c r="A251" s="1" t="s">
        <v>251</v>
      </c>
      <c r="B251">
        <v>19030</v>
      </c>
      <c r="C251">
        <v>472</v>
      </c>
      <c r="D251">
        <v>368</v>
      </c>
      <c r="E251">
        <v>430</v>
      </c>
      <c r="F251">
        <v>174</v>
      </c>
      <c r="G251">
        <v>136</v>
      </c>
      <c r="H251">
        <v>120</v>
      </c>
      <c r="I251">
        <v>229</v>
      </c>
      <c r="J251">
        <v>136</v>
      </c>
      <c r="K251">
        <v>93</v>
      </c>
      <c r="L251">
        <v>711</v>
      </c>
      <c r="M251">
        <v>165</v>
      </c>
      <c r="N251">
        <v>136</v>
      </c>
      <c r="O251">
        <v>410</v>
      </c>
      <c r="P251">
        <v>229</v>
      </c>
    </row>
    <row r="252" spans="1:16" ht="12.75">
      <c r="A252" s="1" t="s">
        <v>252</v>
      </c>
      <c r="B252">
        <v>19035</v>
      </c>
      <c r="C252">
        <v>2103</v>
      </c>
      <c r="D252">
        <v>1490</v>
      </c>
      <c r="E252">
        <v>1729</v>
      </c>
      <c r="F252">
        <v>761</v>
      </c>
      <c r="G252">
        <v>327</v>
      </c>
      <c r="H252">
        <v>641</v>
      </c>
      <c r="I252">
        <v>1054</v>
      </c>
      <c r="J252">
        <v>715</v>
      </c>
      <c r="K252">
        <v>339</v>
      </c>
      <c r="L252">
        <v>1625</v>
      </c>
      <c r="M252">
        <v>761</v>
      </c>
      <c r="N252">
        <v>323</v>
      </c>
      <c r="O252">
        <v>541</v>
      </c>
      <c r="P252">
        <v>906</v>
      </c>
    </row>
    <row r="253" spans="1:16" ht="12.75">
      <c r="A253" s="1" t="s">
        <v>253</v>
      </c>
      <c r="B253">
        <v>19040</v>
      </c>
      <c r="C253">
        <v>483</v>
      </c>
      <c r="D253">
        <v>334</v>
      </c>
      <c r="E253">
        <v>451</v>
      </c>
      <c r="F253">
        <v>195</v>
      </c>
      <c r="G253">
        <v>83</v>
      </c>
      <c r="H253">
        <v>173</v>
      </c>
      <c r="I253">
        <v>209</v>
      </c>
      <c r="J253">
        <v>141</v>
      </c>
      <c r="K253">
        <v>68</v>
      </c>
      <c r="L253">
        <v>480</v>
      </c>
      <c r="M253">
        <v>192</v>
      </c>
      <c r="N253">
        <v>85</v>
      </c>
      <c r="O253">
        <v>203</v>
      </c>
      <c r="P253">
        <v>219</v>
      </c>
    </row>
    <row r="254" spans="1:16" ht="12.75">
      <c r="A254" s="1" t="s">
        <v>254</v>
      </c>
      <c r="B254">
        <v>19045</v>
      </c>
      <c r="C254">
        <v>582</v>
      </c>
      <c r="D254">
        <v>448</v>
      </c>
      <c r="E254">
        <v>576</v>
      </c>
      <c r="F254">
        <v>244</v>
      </c>
      <c r="G254">
        <v>96</v>
      </c>
      <c r="H254">
        <v>236</v>
      </c>
      <c r="I254">
        <v>279</v>
      </c>
      <c r="J254">
        <v>202</v>
      </c>
      <c r="K254">
        <v>77</v>
      </c>
      <c r="L254">
        <v>588</v>
      </c>
      <c r="M254">
        <v>244</v>
      </c>
      <c r="N254">
        <v>95</v>
      </c>
      <c r="O254">
        <v>249</v>
      </c>
      <c r="P254">
        <v>269</v>
      </c>
    </row>
    <row r="255" spans="1:16" ht="12.75">
      <c r="A255" s="1" t="s">
        <v>255</v>
      </c>
      <c r="B255">
        <v>19050</v>
      </c>
      <c r="C255">
        <v>3771</v>
      </c>
      <c r="D255">
        <v>2412</v>
      </c>
      <c r="E255">
        <v>3550</v>
      </c>
      <c r="F255">
        <v>1456</v>
      </c>
      <c r="G255">
        <v>1170</v>
      </c>
      <c r="H255">
        <v>924</v>
      </c>
      <c r="I255">
        <v>1652</v>
      </c>
      <c r="J255">
        <v>1034</v>
      </c>
      <c r="K255">
        <v>618</v>
      </c>
      <c r="L255">
        <v>3393</v>
      </c>
      <c r="M255">
        <v>1412</v>
      </c>
      <c r="N255">
        <v>1155</v>
      </c>
      <c r="O255">
        <v>826</v>
      </c>
      <c r="P255">
        <v>1640</v>
      </c>
    </row>
    <row r="256" spans="1:16" ht="12.75">
      <c r="A256" s="1" t="s">
        <v>256</v>
      </c>
      <c r="B256">
        <v>19055</v>
      </c>
      <c r="C256">
        <v>1469</v>
      </c>
      <c r="D256">
        <v>1216</v>
      </c>
      <c r="E256">
        <v>1375</v>
      </c>
      <c r="F256">
        <v>346</v>
      </c>
      <c r="G256">
        <v>333</v>
      </c>
      <c r="H256">
        <v>696</v>
      </c>
      <c r="I256">
        <v>845</v>
      </c>
      <c r="J256">
        <v>439</v>
      </c>
      <c r="K256">
        <v>406</v>
      </c>
      <c r="L256">
        <v>1305</v>
      </c>
      <c r="M256">
        <v>358</v>
      </c>
      <c r="N256">
        <v>345</v>
      </c>
      <c r="O256">
        <v>602</v>
      </c>
      <c r="P256">
        <v>831</v>
      </c>
    </row>
    <row r="257" spans="1:16" ht="12.75">
      <c r="A257" s="1" t="s">
        <v>257</v>
      </c>
      <c r="B257">
        <v>19060</v>
      </c>
      <c r="C257">
        <v>753</v>
      </c>
      <c r="D257">
        <v>556</v>
      </c>
      <c r="E257">
        <v>682</v>
      </c>
      <c r="F257">
        <v>316</v>
      </c>
      <c r="G257">
        <v>145</v>
      </c>
      <c r="H257">
        <v>221</v>
      </c>
      <c r="I257">
        <v>401</v>
      </c>
      <c r="J257">
        <v>280</v>
      </c>
      <c r="K257">
        <v>121</v>
      </c>
      <c r="L257">
        <v>628</v>
      </c>
      <c r="M257">
        <v>288</v>
      </c>
      <c r="N257">
        <v>125</v>
      </c>
      <c r="O257">
        <v>215</v>
      </c>
      <c r="P257">
        <v>356</v>
      </c>
    </row>
    <row r="258" spans="1:16" ht="12.75">
      <c r="A258" s="1" t="s">
        <v>258</v>
      </c>
      <c r="B258">
        <v>19065</v>
      </c>
      <c r="C258">
        <v>3048</v>
      </c>
      <c r="D258">
        <v>1897</v>
      </c>
      <c r="E258">
        <v>2674</v>
      </c>
      <c r="F258">
        <v>983</v>
      </c>
      <c r="G258">
        <v>401</v>
      </c>
      <c r="H258">
        <v>1290</v>
      </c>
      <c r="I258">
        <v>1384</v>
      </c>
      <c r="J258">
        <v>988</v>
      </c>
      <c r="K258">
        <v>396</v>
      </c>
      <c r="L258">
        <v>2457</v>
      </c>
      <c r="M258">
        <v>934</v>
      </c>
      <c r="N258">
        <v>373</v>
      </c>
      <c r="O258">
        <v>1150</v>
      </c>
      <c r="P258">
        <v>1287</v>
      </c>
    </row>
    <row r="259" spans="1:16" ht="12.75">
      <c r="A259" s="1" t="s">
        <v>259</v>
      </c>
      <c r="B259">
        <v>19070</v>
      </c>
      <c r="C259">
        <v>900</v>
      </c>
      <c r="D259">
        <v>609</v>
      </c>
      <c r="E259">
        <v>807</v>
      </c>
      <c r="F259">
        <v>220</v>
      </c>
      <c r="G259">
        <v>168</v>
      </c>
      <c r="H259">
        <v>419</v>
      </c>
      <c r="I259">
        <v>379</v>
      </c>
      <c r="J259">
        <v>249</v>
      </c>
      <c r="K259">
        <v>130</v>
      </c>
      <c r="L259">
        <v>796</v>
      </c>
      <c r="M259">
        <v>218</v>
      </c>
      <c r="N259">
        <v>166</v>
      </c>
      <c r="O259">
        <v>412</v>
      </c>
      <c r="P259">
        <v>358</v>
      </c>
    </row>
    <row r="260" spans="1:16" ht="12.75">
      <c r="A260" s="1" t="s">
        <v>260</v>
      </c>
      <c r="B260">
        <v>19075</v>
      </c>
      <c r="C260">
        <v>662</v>
      </c>
      <c r="D260">
        <v>508</v>
      </c>
      <c r="E260">
        <v>589</v>
      </c>
      <c r="F260">
        <v>252</v>
      </c>
      <c r="G260">
        <v>112</v>
      </c>
      <c r="H260">
        <v>225</v>
      </c>
      <c r="I260">
        <v>327</v>
      </c>
      <c r="J260">
        <v>230</v>
      </c>
      <c r="K260">
        <v>97</v>
      </c>
      <c r="L260">
        <v>604</v>
      </c>
      <c r="M260">
        <v>257</v>
      </c>
      <c r="N260">
        <v>102</v>
      </c>
      <c r="O260">
        <v>245</v>
      </c>
      <c r="P260">
        <v>297</v>
      </c>
    </row>
    <row r="261" spans="3:4" ht="12.75">
      <c r="C261" t="s">
        <v>274</v>
      </c>
      <c r="D261" t="s">
        <v>274</v>
      </c>
    </row>
    <row r="262" spans="3:4" ht="12.75">
      <c r="C262" t="s">
        <v>274</v>
      </c>
      <c r="D262" t="s">
        <v>274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Complex Systems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Fay Rubin</cp:lastModifiedBy>
  <dcterms:created xsi:type="dcterms:W3CDTF">2000-08-09T17:45:24Z</dcterms:created>
  <dcterms:modified xsi:type="dcterms:W3CDTF">2001-03-14T22:39:02Z</dcterms:modified>
  <cp:category/>
  <cp:version/>
  <cp:contentType/>
  <cp:contentStatus/>
</cp:coreProperties>
</file>